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s009\企画財政課\財政室\02 課共通\02 県自治財政室\08 財政状況資料集(H22決算まで財政・歳出比較分析表）\（R01決算）財政状況資料集\05 追加照会030917\030917受領　【財政状況資料集】令和元年度財政状況資料集（追加分）の作成及び提出について\04-2 修正2\"/>
    </mc:Choice>
  </mc:AlternateContent>
  <bookViews>
    <workbookView xWindow="0" yWindow="0" windowWidth="20490" windowHeight="7335" tabRatio="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<sst xmlns="http://schemas.openxmlformats.org/spreadsheetml/2006/main" count="1102" uniqueCount="603">
  <si>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</si>
  <si>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</si>
  <si>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</si>
  <si>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</si>
  <si>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</si>
  <si>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</si>
  <si>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</si>
  <si>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</si>
  <si>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</si>
  <si>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</si>
  <si>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</si>
  <si>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</si>
  <si>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</si>
  <si>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</si>
  <si>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</si>
  <si>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</si>
  <si>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</si>
  <si>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</si>
  <si>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</si>
  <si>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</si>
  <si>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</si>
  <si>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</si>
  <si>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</si>
  <si>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</si>
  <si>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</si>
  <si>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</si>
  <si>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</si>
  <si>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</si>
  <si>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</si>
  <si>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</si>
  <si>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</si>
  <si>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</si>
  <si>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</si>
  <si>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</si>
  <si>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</si>
  <si>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</si>
  <si>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</si>
  <si>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</si>
  <si>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</si>
  <si>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</si>
  <si>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</si>
  <si>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</si>
  <si>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</si>
  <si>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</si>
  <si>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</si>
  <si>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</si>
  <si>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</si>
  <si>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</si>
  <si>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</si>
  <si>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</si>
  <si>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</si>
  <si>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</si>
  <si>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</si>
  <si>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</si>
  <si>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</si>
  <si>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</si>
  <si>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</si>
  <si>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</si>
  <si>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</si>
  <si>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</si>
  <si>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</si>
  <si>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</si>
  <si>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</si>
  <si>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</si>
  <si>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</si>
  <si>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</si>
  <si>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</si>
  <si>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</si>
  <si>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</si>
  <si>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</si>
  <si>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</si>
  <si>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</si>
  <si>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</si>
  <si>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</si>
  <si>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</si>
  <si>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</si>
  <si>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</si>
  <si>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</si>
  <si>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</si>
  <si>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</si>
  <si>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</si>
  <si>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</si>
  <si>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</si>
  <si>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</si>
  <si>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</si>
  <si>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</si>
  <si>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</si>
  <si>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</si>
  <si>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</si>
  <si>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</si>
  <si>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</si>
  <si>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</si>
  <si>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</si>
  <si>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</si>
  <si>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</si>
  <si>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</si>
  <si>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</si>
  <si>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</si>
  <si>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</si>
  <si>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</si>
  <si>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</si>
  <si>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</si>
  <si>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</si>
  <si>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</si>
  <si>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</si>
  <si>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</si>
  <si>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</si>
  <si>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</si>
  <si>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</si>
  <si>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</si>
  <si>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</si>
  <si>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</si>
  <si>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</si>
  <si>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</si>
  <si>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</si>
  <si>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</si>
  <si>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</si>
  <si>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</si>
  <si>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</si>
  <si>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</si>
  <si>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</si>
  <si>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</si>
  <si>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</si>
  <si>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</si>
  <si>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</si>
  <si>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</si>
  <si>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</si>
  <si>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</si>
  <si>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</si>
  <si>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</si>
  <si>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</si>
  <si>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</si>
  <si>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</si>
  <si>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</si>
  <si>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</si>
  <si>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</si>
  <si>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</si>
  <si>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</si>
  <si>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</si>
  <si>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</si>
  <si>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</si>
  <si>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</si>
  <si>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</si>
  <si>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</si>
  <si>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</si>
  <si>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</si>
  <si>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</si>
  <si>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</si>
  <si>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</si>
  <si>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</si>
  <si>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</si>
  <si>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</si>
  <si>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</si>
  <si>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</si>
  <si>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</si>
  <si>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</si>
  <si>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</si>
  <si>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</si>
  <si>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</si>
  <si>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</si>
  <si>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</si>
  <si>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</si>
  <si>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</si>
  <si>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</si>
  <si>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</si>
  <si>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</si>
  <si>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</si>
  <si>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</si>
  <si>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</si>
  <si>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</si>
  <si>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</si>
  <si>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</si>
  <si>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</si>
  <si>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</si>
  <si>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</si>
  <si>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</si>
  <si>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</si>
  <si>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</si>
  <si>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</si>
  <si>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</si>
  <si>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</si>
  <si>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</si>
  <si>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</si>
  <si>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</si>
  <si>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</si>
  <si>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</si>
  <si>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</si>
  <si>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</si>
  <si>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</si>
  <si>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</si>
  <si>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</si>
  <si>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</si>
  <si>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</si>
  <si>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</si>
  <si>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</si>
  <si>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</si>
  <si>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</si>
  <si>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</si>
  <si>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</si>
  <si>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</si>
  <si>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</si>
  <si>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</si>
  <si>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</si>
  <si>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</si>
  <si>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</si>
  <si>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</si>
  <si>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</si>
  <si>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</si>
  <si>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</si>
  <si>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</si>
  <si>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</si>
  <si>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</si>
  <si>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</si>
  <si>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</si>
  <si>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</si>
  <si>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</si>
  <si>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</si>
  <si>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</si>
  <si>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</si>
  <si>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</si>
  <si>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</si>
  <si>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</si>
  <si>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</si>
  <si>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</si>
  <si>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</si>
  <si>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</si>
  <si>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</si>
  <si>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</si>
  <si>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</si>
  <si>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</si>
  <si>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</si>
  <si>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</si>
  <si>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</si>
  <si>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</si>
  <si>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</si>
  <si>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</si>
  <si>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</si>
  <si>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</si>
  <si>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</si>
  <si>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</si>
  <si>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</si>
  <si>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</si>
  <si>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</si>
  <si>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</si>
  <si>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</si>
  <si>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</si>
  <si>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</si>
  <si>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</si>
  <si>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</si>
  <si>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</si>
  <si>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</si>
  <si>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</si>
  <si>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</si>
  <si>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</si>
  <si>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</si>
  <si>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</si>
  <si>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</si>
  <si>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</si>
  <si>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</si>
  <si>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</si>
  <si>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</si>
  <si>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</si>
  <si>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</si>
  <si>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</si>
  <si>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</si>
  <si>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</si>
  <si>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</si>
  <si>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</si>
  <si>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</si>
  <si>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</si>
  <si>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</si>
  <si>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</si>
  <si>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</si>
  <si>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</si>
  <si>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</si>
  <si>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</si>
  <si>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</si>
  <si>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</si>
  <si>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</si>
  <si>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</si>
  <si>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</si>
  <si>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</si>
  <si>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</si>
  <si>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</si>
  <si>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</si>
  <si>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</si>
  <si>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</si>
  <si>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</si>
  <si>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</si>
  <si>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</si>
  <si>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</si>
  <si>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</si>
  <si>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</si>
  <si>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</si>
  <si>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</si>
  <si>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</si>
  <si>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</si>
  <si>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</si>
  <si>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</si>
  <si>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</si>
  <si>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</si>
  <si>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</si>
  <si>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</si>
  <si>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</si>
  <si>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</si>
  <si>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</si>
  <si>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</si>
  <si>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</si>
  <si>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</si>
  <si>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</si>
  <si>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</si>
  <si>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</si>
  <si>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</si>
  <si>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</si>
  <si>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</si>
  <si>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</si>
  <si>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</si>
  <si>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</si>
  <si>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</si>
  <si>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</si>
  <si>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</si>
  <si>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</si>
  <si>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</si>
  <si>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</si>
  <si>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</si>
  <si>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</si>
  <si>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</si>
  <si>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</si>
  <si>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</si>
  <si>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</si>
  <si>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</si>
  <si>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</si>
  <si>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</si>
  <si>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</si>
  <si>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</si>
  <si>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</si>
  <si>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</si>
  <si>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</si>
  <si>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</si>
  <si>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</si>
  <si>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</si>
  <si>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</si>
  <si>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</si>
  <si>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</si>
  <si>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</si>
  <si>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</si>
  <si>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</si>
  <si>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</si>
  <si>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</si>
  <si>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</si>
  <si>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</si>
  <si>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</si>
  <si>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</si>
  <si>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</si>
  <si>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</si>
  <si>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</si>
  <si>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</si>
  <si>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</si>
  <si>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</si>
  <si>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</si>
  <si>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</si>
  <si>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</si>
  <si>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</si>
  <si>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</si>
  <si>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</si>
  <si>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</si>
  <si>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</si>
  <si>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</si>
  <si>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</si>
  <si>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</si>
  <si>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</si>
  <si>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</si>
  <si>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</si>
  <si>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</si>
  <si>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</si>
  <si>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</si>
  <si>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</si>
  <si>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</si>
  <si>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</si>
  <si>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</si>
  <si>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</si>
  <si>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</si>
  <si>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</si>
  <si>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</si>
  <si>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</si>
  <si>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</si>
  <si>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</si>
  <si>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</si>
  <si>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</si>
  <si>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</si>
  <si>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</si>
  <si>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</si>
  <si>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</si>
  <si>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</si>
  <si>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</si>
  <si>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</si>
  <si>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</si>
  <si>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</si>
  <si>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</si>
  <si>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</si>
  <si>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</si>
  <si>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</si>
  <si>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</si>
  <si>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</si>
  <si>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</si>
  <si>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</si>
  <si>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</si>
  <si>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</si>
  <si>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</si>
  <si>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</si>
  <si>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</si>
  <si>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</si>
  <si>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</si>
  <si>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</si>
  <si>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</si>
  <si>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</si>
  <si>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</si>
  <si>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</si>
  <si>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</si>
  <si>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</si>
  <si>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</si>
  <si>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</si>
  <si>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</si>
  <si>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</si>
  <si>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</si>
  <si>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</si>
  <si>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</si>
  <si>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</si>
  <si>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</si>
  <si>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</si>
  <si>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</si>
  <si>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</si>
  <si>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</si>
  <si>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</si>
  <si>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</si>
  <si>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</si>
  <si>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</si>
  <si>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</si>
  <si>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</si>
  <si>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</si>
  <si>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</si>
  <si>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</si>
  <si>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</si>
  <si>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</si>
  <si>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</si>
  <si>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</si>
  <si>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</si>
  <si>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</si>
  <si>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</si>
  <si>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</si>
  <si>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</si>
  <si>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</si>
  <si>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</si>
  <si>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</si>
  <si>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</si>
  <si>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</si>
  <si>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</si>
  <si>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</si>
  <si>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</si>
  <si>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</si>
  <si>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</si>
  <si>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</si>
  <si>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</si>
  <si>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</si>
  <si>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</si>
  <si>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</si>
  <si>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</si>
  <si>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</si>
  <si>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</si>
  <si>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</si>
  <si>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</si>
  <si>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離島初島簡易水道事業特別会計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</si>
  <si>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</si>
  <si>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</si>
  <si>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</si>
  <si>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</si>
  <si>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</si>
  <si>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</si>
  <si>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</si>
  <si>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</si>
  <si>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</si>
  <si>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</si>
  <si>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</si>
  <si>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</si>
  <si>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</si>
  <si>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</si>
  <si>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</si>
  <si>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</si>
  <si>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</si>
  <si>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</si>
  <si>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</si>
  <si>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</si>
  <si>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</si>
  <si>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</si>
  <si>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</si>
  <si>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</si>
  <si>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</si>
  <si>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</si>
  <si>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</si>
  <si>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</si>
  <si>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</si>
  <si>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</si>
  <si>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</si>
  <si>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</si>
  <si>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</si>
  <si>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</si>
  <si>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</si>
  <si>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</si>
  <si>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</si>
  <si>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</si>
  <si>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</si>
  <si>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</si>
  <si>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</si>
  <si>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</si>
  <si>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</si>
  <si>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</si>
  <si>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</si>
  <si>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</si>
  <si>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</si>
  <si>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</si>
  <si>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</si>
  <si>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</si>
  <si>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</si>
  <si>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</si>
  <si>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</si>
  <si>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</si>
  <si>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</si>
  <si>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</si>
  <si>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</si>
  <si>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</si>
  <si>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</si>
  <si>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</si>
  <si>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</si>
  <si>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</si>
  <si>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</si>
  <si>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</si>
  <si>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</si>
  <si>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</si>
  <si>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</si>
  <si>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</si>
  <si>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</si>
  <si>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</si>
  <si>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</si>
  <si>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</si>
  <si>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</si>
  <si>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</si>
  <si>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</si>
  <si>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</si>
  <si>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</si>
  <si>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</si>
  <si>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</si>
  <si>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</si>
  <si>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</si>
  <si>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</si>
  <si>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</si>
  <si>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</si>
  <si>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</si>
  <si>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</si>
  <si>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5.34</t>
  </si>
  <si>
    <t>▲ 2.23</t>
  </si>
  <si>
    <t>▲ 2.21</t>
  </si>
  <si>
    <t>水道事業会計</t>
  </si>
  <si>
    <t>一般会計</t>
  </si>
  <si>
    <t>下水道事業会計</t>
  </si>
  <si>
    <t>温泉事業会計</t>
  </si>
  <si>
    <t>国民健康保険事業特別会計</t>
  </si>
  <si>
    <t>介護保険事業特別会計</t>
  </si>
  <si>
    <t>離島初島簡易水道事業特別会計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</si>
  <si>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</si>
  <si>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</si>
  <si>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</si>
  <si>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</si>
  <si>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</si>
  <si>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</si>
  <si>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</si>
  <si>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</si>
  <si>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</si>
  <si>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環境衛生施設等整備基金</t>
  </si>
  <si>
    <t>職員退職手当基金</t>
  </si>
  <si>
    <t>文化振興基金</t>
  </si>
  <si>
    <t>観光振興基金</t>
    <rPh sb="0" eb="2">
      <t>カンコウ</t>
    </rPh>
    <rPh sb="2" eb="4">
      <t>シンコウ</t>
    </rPh>
    <rPh sb="4" eb="6">
      <t>キキン</t>
    </rPh>
    <phoneticPr fontId="2"/>
  </si>
  <si>
    <t>市営住宅敷金管理基金</t>
    <rPh sb="0" eb="2">
      <t>シエイ</t>
    </rPh>
    <rPh sb="2" eb="4">
      <t>ジュウタク</t>
    </rPh>
    <rPh sb="4" eb="6">
      <t>シキキン</t>
    </rPh>
    <rPh sb="6" eb="8">
      <t>カンリ</t>
    </rPh>
    <rPh sb="8" eb="10">
      <t>キキン</t>
    </rPh>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</si>
  <si>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</si>
  <si>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</si>
  <si>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15" eb="17">
      <t>ジギョウ</t>
    </rPh>
    <phoneticPr fontId="12"/>
  </si>
  <si>
    <t>静岡地方税滞納整理機構</t>
    <rPh sb="0" eb="2">
      <t>シズオカ</t>
    </rPh>
    <rPh sb="2" eb="4">
      <t>チホウ</t>
    </rPh>
    <rPh sb="4" eb="5">
      <t>ゼイ</t>
    </rPh>
    <rPh sb="5" eb="7">
      <t>タイノウ</t>
    </rPh>
    <rPh sb="7" eb="9">
      <t>セイリ</t>
    </rPh>
    <rPh sb="9" eb="11">
      <t>キコウ</t>
    </rPh>
    <phoneticPr fontId="12"/>
  </si>
  <si>
    <t>〇</t>
    <phoneticPr fontId="2"/>
  </si>
  <si>
    <t>-</t>
    <phoneticPr fontId="2"/>
  </si>
  <si>
    <t>熱海日金山霊園</t>
    <phoneticPr fontId="2"/>
  </si>
  <si>
    <t>スパ・マリーナ熱海</t>
    <phoneticPr fontId="2"/>
  </si>
  <si>
    <t>熱海市土地開発公社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</si>
  <si>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</si>
  <si>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</si>
  <si>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</si>
  <si>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</si>
  <si>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</si>
  <si>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</si>
  <si>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</si>
  <si>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</si>
  <si>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</si>
  <si>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</si>
  <si>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近年、償還元金を上回らない額の市債発行に努めたことで地方債残高が減少し　将来負担比率が低い水準で推移していたが、充当可能財源等の減少と市債残高の増加により将来負担比率が上昇した。その一方で、有形固定資産減価償却率は類似団体よりも高い水準で推移している。これは、公営住宅、道路、橋りょう等の多くが、高度経済成長の時期に設置され、耐用年数を経過していることが要因の一つである。また、道路については資産計上に該当しない維持補修工事により管理している部分も多いことから、数値が高くなっている。今後、公共施設等総合管理計画に基づき老朽化対策に取り組んでいく。</t>
    <rPh sb="84" eb="86">
      <t>ジョウショウ</t>
    </rPh>
    <phoneticPr fontId="5"/>
  </si>
  <si>
    <t>実質公債費比率及び将来負担比率は類似団体と比較して低い水準で推移しており、実質公債費比率は過去5年間で最少となった。これは、大規模事業の市債の償還が終了し、償還元金を上回らない額の市債発行に努めたことによるものである。また、将来負担比率は、将来負担額の市債現在高の増加や退職手当負担見込額が増加したことにより上昇傾向にあるが、数値としては低位で推移している。
今後、公共施設等総合管理計画に基づき、必要な施設修繕・廃止等を実施した場合には、市債借入額の増加や基金取崩しが見込まれるため、公共施設総合管理計画個別計画の見直しにあたり、施設の長寿命化と財政負担の平準化に努め、実質公債費比率及び将来負担比率が適正な範囲内で推移していくよう管理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</si>
</sst>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9E2F-43D8-A5EF-39961ABF2F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52106</c:v>
                </c:pt>
                <c:pt idx="1">
                  <c:v>54818</c:v>
                </c:pt>
                <c:pt idx="2">
                  <c:v>54863</c:v>
                </c:pt>
                <c:pt idx="3">
                  <c:v>80896</c:v>
                </c:pt>
                <c:pt idx="4">
                  <c:v>113339</c:v>
                </c:pt>
              </c:numCache>
            </c:numRef>
          </c:val>
          <c:smooth val="0"/>
          <c:extLst>
            <c:ext xmlns:c16="http://schemas.microsoft.com/office/drawing/2014/chart" uri="{C3380CC4-5D6E-409C-BE32-E72D297353CC}">
              <c16:uniqueId val="{00000001-9E2F-43D8-A5EF-39961ABF2F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8.73</c:v>
                </c:pt>
                <c:pt idx="1">
                  <c:v>8.73</c:v>
                </c:pt>
                <c:pt idx="2">
                  <c:v>8.57</c:v>
                </c:pt>
                <c:pt idx="3">
                  <c:v>8.19</c:v>
                </c:pt>
                <c:pt idx="4">
                  <c:v>8</c:v>
                </c:pt>
              </c:numCache>
            </c:numRef>
          </c:val>
          <c:extLst>
            <c:ext xmlns:c16="http://schemas.microsoft.com/office/drawing/2014/chart" uri="{C3380CC4-5D6E-409C-BE32-E72D297353CC}">
              <c16:uniqueId val="{00000000-F019-48D4-9195-24149A5DEE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22.31</c:v>
                </c:pt>
                <c:pt idx="1">
                  <c:v>29.22</c:v>
                </c:pt>
                <c:pt idx="2">
                  <c:v>28.39</c:v>
                </c:pt>
                <c:pt idx="3">
                  <c:v>30.95</c:v>
                </c:pt>
                <c:pt idx="4">
                  <c:v>33.590000000000003</c:v>
                </c:pt>
              </c:numCache>
            </c:numRef>
          </c:val>
          <c:extLst>
            <c:ext xmlns:c16="http://schemas.microsoft.com/office/drawing/2014/chart" uri="{C3380CC4-5D6E-409C-BE32-E72D297353CC}">
              <c16:uniqueId val="{00000001-F019-48D4-9195-24149A5DEE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1.92</c:v>
                </c:pt>
                <c:pt idx="1">
                  <c:v>0.78</c:v>
                </c:pt>
                <c:pt idx="2">
                  <c:v>-5.34</c:v>
                </c:pt>
                <c:pt idx="3">
                  <c:v>-2.23</c:v>
                </c:pt>
                <c:pt idx="4">
                  <c:v>-2.21</c:v>
                </c:pt>
              </c:numCache>
            </c:numRef>
          </c:val>
          <c:smooth val="0"/>
          <c:extLst>
            <c:ext xmlns:c16="http://schemas.microsoft.com/office/drawing/2014/chart" uri="{C3380CC4-5D6E-409C-BE32-E72D297353CC}">
              <c16:uniqueId val="{00000002-F019-48D4-9195-24149A5DEE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0.16</c:v>
                </c:pt>
                <c:pt idx="4">
                  <c:v>#N/A</c:v>
                </c:pt>
                <c:pt idx="5">
                  <c:v>0.26</c:v>
                </c:pt>
                <c:pt idx="6">
                  <c:v>#N/A</c:v>
                </c:pt>
                <c:pt idx="7">
                  <c:v>0</c:v>
                </c:pt>
                <c:pt idx="8">
                  <c:v>#N/A</c:v>
                </c:pt>
                <c:pt idx="9">
                  <c:v>0</c:v>
                </c:pt>
              </c:numCache>
            </c:numRef>
          </c:val>
          <c:extLst>
            <c:ext xmlns:c16="http://schemas.microsoft.com/office/drawing/2014/chart" uri="{C3380CC4-5D6E-409C-BE32-E72D297353CC}">
              <c16:uniqueId val="{00000000-6361-4083-A878-DD46E3C471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61-4083-A878-DD46E3C4715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0.04</c:v>
                </c:pt>
                <c:pt idx="4">
                  <c:v>#N/A</c:v>
                </c:pt>
                <c:pt idx="5">
                  <c:v>0.06</c:v>
                </c:pt>
                <c:pt idx="6">
                  <c:v>#N/A</c:v>
                </c:pt>
                <c:pt idx="7">
                  <c:v>0.06</c:v>
                </c:pt>
                <c:pt idx="8">
                  <c:v>#N/A</c:v>
                </c:pt>
                <c:pt idx="9">
                  <c:v>0.04</c:v>
                </c:pt>
              </c:numCache>
            </c:numRef>
          </c:val>
          <c:extLst>
            <c:ext xmlns:c16="http://schemas.microsoft.com/office/drawing/2014/chart" uri="{C3380CC4-5D6E-409C-BE32-E72D297353CC}">
              <c16:uniqueId val="{00000002-6361-4083-A878-DD46E3C4715C}"/>
            </c:ext>
          </c:extLst>
        </c:ser>
        <c:ser>
          <c:idx val="3"/>
          <c:order val="3"/>
          <c:tx>
            <c:strRef>
              <c:f>データシート!$A$30</c:f>
              <c:strCache>
                <c:ptCount val="1"/>
                <c:pt idx="0">
                  <c:v>離島初島簡易水道事業特別会計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3-6361-4083-A878-DD46E3C4715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2.2200000000000002</c:v>
                </c:pt>
                <c:pt idx="4">
                  <c:v>#N/A</c:v>
                </c:pt>
                <c:pt idx="5">
                  <c:v>1.5</c:v>
                </c:pt>
                <c:pt idx="6">
                  <c:v>#N/A</c:v>
                </c:pt>
                <c:pt idx="7">
                  <c:v>2.06</c:v>
                </c:pt>
                <c:pt idx="8">
                  <c:v>#N/A</c:v>
                </c:pt>
                <c:pt idx="9">
                  <c:v>1.51</c:v>
                </c:pt>
              </c:numCache>
            </c:numRef>
          </c:val>
          <c:extLst>
            <c:ext xmlns:c16="http://schemas.microsoft.com/office/drawing/2014/chart" uri="{C3380CC4-5D6E-409C-BE32-E72D297353CC}">
              <c16:uniqueId val="{00000004-6361-4083-A878-DD46E3C4715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1.54</c:v>
                </c:pt>
                <c:pt idx="2">
                  <c:v>#N/A</c:v>
                </c:pt>
                <c:pt idx="3">
                  <c:v>2.73</c:v>
                </c:pt>
                <c:pt idx="4">
                  <c:v>#N/A</c:v>
                </c:pt>
                <c:pt idx="5">
                  <c:v>5.24</c:v>
                </c:pt>
                <c:pt idx="6">
                  <c:v>#N/A</c:v>
                </c:pt>
                <c:pt idx="7">
                  <c:v>1.49</c:v>
                </c:pt>
                <c:pt idx="8">
                  <c:v>#N/A</c:v>
                </c:pt>
                <c:pt idx="9">
                  <c:v>1.74</c:v>
                </c:pt>
              </c:numCache>
            </c:numRef>
          </c:val>
          <c:extLst>
            <c:ext xmlns:c16="http://schemas.microsoft.com/office/drawing/2014/chart" uri="{C3380CC4-5D6E-409C-BE32-E72D297353CC}">
              <c16:uniqueId val="{00000005-6361-4083-A878-DD46E3C4715C}"/>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4.4800000000000004</c:v>
                </c:pt>
                <c:pt idx="2">
                  <c:v>#N/A</c:v>
                </c:pt>
                <c:pt idx="3">
                  <c:v>5.16</c:v>
                </c:pt>
                <c:pt idx="4">
                  <c:v>#N/A</c:v>
                </c:pt>
                <c:pt idx="5">
                  <c:v>5.5</c:v>
                </c:pt>
                <c:pt idx="6">
                  <c:v>#N/A</c:v>
                </c:pt>
                <c:pt idx="7">
                  <c:v>5.99</c:v>
                </c:pt>
                <c:pt idx="8">
                  <c:v>#N/A</c:v>
                </c:pt>
                <c:pt idx="9">
                  <c:v>5.98</c:v>
                </c:pt>
              </c:numCache>
            </c:numRef>
          </c:val>
          <c:extLst>
            <c:ext xmlns:c16="http://schemas.microsoft.com/office/drawing/2014/chart" uri="{C3380CC4-5D6E-409C-BE32-E72D297353CC}">
              <c16:uniqueId val="{00000006-6361-4083-A878-DD46E3C4715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0.51</c:v>
                </c:pt>
                <c:pt idx="4">
                  <c:v>#N/A</c:v>
                </c:pt>
                <c:pt idx="5">
                  <c:v>4.96</c:v>
                </c:pt>
                <c:pt idx="6">
                  <c:v>#N/A</c:v>
                </c:pt>
                <c:pt idx="7">
                  <c:v>5.88</c:v>
                </c:pt>
                <c:pt idx="8">
                  <c:v>#N/A</c:v>
                </c:pt>
                <c:pt idx="9">
                  <c:v>7.27</c:v>
                </c:pt>
              </c:numCache>
            </c:numRef>
          </c:val>
          <c:extLst>
            <c:ext xmlns:c16="http://schemas.microsoft.com/office/drawing/2014/chart" uri="{C3380CC4-5D6E-409C-BE32-E72D297353CC}">
              <c16:uniqueId val="{00000007-6361-4083-A878-DD46E3C471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8.7200000000000006</c:v>
                </c:pt>
                <c:pt idx="2">
                  <c:v>#N/A</c:v>
                </c:pt>
                <c:pt idx="3">
                  <c:v>8.73</c:v>
                </c:pt>
                <c:pt idx="4">
                  <c:v>#N/A</c:v>
                </c:pt>
                <c:pt idx="5">
                  <c:v>8.57</c:v>
                </c:pt>
                <c:pt idx="6">
                  <c:v>#N/A</c:v>
                </c:pt>
                <c:pt idx="7">
                  <c:v>8.19</c:v>
                </c:pt>
                <c:pt idx="8">
                  <c:v>#N/A</c:v>
                </c:pt>
                <c:pt idx="9">
                  <c:v>7.99</c:v>
                </c:pt>
              </c:numCache>
            </c:numRef>
          </c:val>
          <c:extLst>
            <c:ext xmlns:c16="http://schemas.microsoft.com/office/drawing/2014/chart" uri="{C3380CC4-5D6E-409C-BE32-E72D297353CC}">
              <c16:uniqueId val="{00000008-6361-4083-A878-DD46E3C471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9.4499999999999993</c:v>
                </c:pt>
                <c:pt idx="2">
                  <c:v>#N/A</c:v>
                </c:pt>
                <c:pt idx="3">
                  <c:v>8.68</c:v>
                </c:pt>
                <c:pt idx="4">
                  <c:v>#N/A</c:v>
                </c:pt>
                <c:pt idx="5">
                  <c:v>9.9600000000000009</c:v>
                </c:pt>
                <c:pt idx="6">
                  <c:v>#N/A</c:v>
                </c:pt>
                <c:pt idx="7">
                  <c:v>11.6</c:v>
                </c:pt>
                <c:pt idx="8">
                  <c:v>#N/A</c:v>
                </c:pt>
                <c:pt idx="9">
                  <c:v>12.01</c:v>
                </c:pt>
              </c:numCache>
            </c:numRef>
          </c:val>
          <c:extLst>
            <c:ext xmlns:c16="http://schemas.microsoft.com/office/drawing/2014/chart" uri="{C3380CC4-5D6E-409C-BE32-E72D297353CC}">
              <c16:uniqueId val="{00000009-6361-4083-A878-DD46E3C471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1605</c:v>
                </c:pt>
                <c:pt idx="5">
                  <c:v>1586</c:v>
                </c:pt>
                <c:pt idx="8">
                  <c:v>1646</c:v>
                </c:pt>
                <c:pt idx="11">
                  <c:v>1669</c:v>
                </c:pt>
                <c:pt idx="14">
                  <c:v>1524</c:v>
                </c:pt>
              </c:numCache>
            </c:numRef>
          </c:val>
          <c:extLst>
            <c:ext xmlns:c16="http://schemas.microsoft.com/office/drawing/2014/chart" uri="{C3380CC4-5D6E-409C-BE32-E72D297353CC}">
              <c16:uniqueId val="{00000000-57D5-491B-8390-755B87E086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D5-491B-8390-755B87E086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60</c:v>
                </c:pt>
                <c:pt idx="3">
                  <c:v>51</c:v>
                </c:pt>
                <c:pt idx="6">
                  <c:v>49</c:v>
                </c:pt>
                <c:pt idx="9">
                  <c:v>45</c:v>
                </c:pt>
                <c:pt idx="12">
                  <c:v>43</c:v>
                </c:pt>
              </c:numCache>
            </c:numRef>
          </c:val>
          <c:extLst>
            <c:ext xmlns:c16="http://schemas.microsoft.com/office/drawing/2014/chart" uri="{C3380CC4-5D6E-409C-BE32-E72D297353CC}">
              <c16:uniqueId val="{00000002-57D5-491B-8390-755B87E086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D5-491B-8390-755B87E086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c:v>
                </c:pt>
                <c:pt idx="3">
                  <c:v>334</c:v>
                </c:pt>
                <c:pt idx="6">
                  <c:v>266</c:v>
                </c:pt>
                <c:pt idx="9">
                  <c:v>231</c:v>
                </c:pt>
                <c:pt idx="12">
                  <c:v>216</c:v>
                </c:pt>
              </c:numCache>
            </c:numRef>
          </c:val>
          <c:extLst>
            <c:ext xmlns:c16="http://schemas.microsoft.com/office/drawing/2014/chart" uri="{C3380CC4-5D6E-409C-BE32-E72D297353CC}">
              <c16:uniqueId val="{00000004-57D5-491B-8390-755B87E086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D5-491B-8390-755B87E086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D5-491B-8390-755B87E086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1710</c:v>
                </c:pt>
                <c:pt idx="3">
                  <c:v>1669</c:v>
                </c:pt>
                <c:pt idx="6">
                  <c:v>1667</c:v>
                </c:pt>
                <c:pt idx="9">
                  <c:v>1591</c:v>
                </c:pt>
                <c:pt idx="12">
                  <c:v>1521</c:v>
                </c:pt>
              </c:numCache>
            </c:numRef>
          </c:val>
          <c:extLst>
            <c:ext xmlns:c16="http://schemas.microsoft.com/office/drawing/2014/chart" uri="{C3380CC4-5D6E-409C-BE32-E72D297353CC}">
              <c16:uniqueId val="{00000007-57D5-491B-8390-755B87E086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416</c:v>
                </c:pt>
                <c:pt idx="2">
                  <c:v>#N/A</c:v>
                </c:pt>
                <c:pt idx="3">
                  <c:v>#N/A</c:v>
                </c:pt>
                <c:pt idx="4">
                  <c:v>468</c:v>
                </c:pt>
                <c:pt idx="5">
                  <c:v>#N/A</c:v>
                </c:pt>
                <c:pt idx="6">
                  <c:v>#N/A</c:v>
                </c:pt>
                <c:pt idx="7">
                  <c:v>336</c:v>
                </c:pt>
                <c:pt idx="8">
                  <c:v>#N/A</c:v>
                </c:pt>
                <c:pt idx="9">
                  <c:v>#N/A</c:v>
                </c:pt>
                <c:pt idx="10">
                  <c:v>198</c:v>
                </c:pt>
                <c:pt idx="11">
                  <c:v>#N/A</c:v>
                </c:pt>
                <c:pt idx="12">
                  <c:v>#N/A</c:v>
                </c:pt>
                <c:pt idx="13">
                  <c:v>256</c:v>
                </c:pt>
                <c:pt idx="14">
                  <c:v>#N/A</c:v>
                </c:pt>
              </c:numCache>
            </c:numRef>
          </c:val>
          <c:smooth val="0"/>
          <c:extLst>
            <c:ext xmlns:c16="http://schemas.microsoft.com/office/drawing/2014/chart" uri="{C3380CC4-5D6E-409C-BE32-E72D297353CC}">
              <c16:uniqueId val="{00000008-57D5-491B-8390-755B87E086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14982</c:v>
                </c:pt>
                <c:pt idx="5">
                  <c:v>14852</c:v>
                </c:pt>
                <c:pt idx="8">
                  <c:v>15075</c:v>
                </c:pt>
                <c:pt idx="11">
                  <c:v>14654</c:v>
                </c:pt>
                <c:pt idx="14">
                  <c:v>14814</c:v>
                </c:pt>
              </c:numCache>
            </c:numRef>
          </c:val>
          <c:extLst>
            <c:ext xmlns:c16="http://schemas.microsoft.com/office/drawing/2014/chart" uri="{C3380CC4-5D6E-409C-BE32-E72D297353CC}">
              <c16:uniqueId val="{00000000-BFC3-43A5-8218-19C1482044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1886</c:v>
                </c:pt>
                <c:pt idx="5">
                  <c:v>2335</c:v>
                </c:pt>
                <c:pt idx="8">
                  <c:v>1347</c:v>
                </c:pt>
                <c:pt idx="11">
                  <c:v>1762</c:v>
                </c:pt>
                <c:pt idx="14">
                  <c:v>1200</c:v>
                </c:pt>
              </c:numCache>
            </c:numRef>
          </c:val>
          <c:extLst>
            <c:ext xmlns:c16="http://schemas.microsoft.com/office/drawing/2014/chart" uri="{C3380CC4-5D6E-409C-BE32-E72D297353CC}">
              <c16:uniqueId val="{00000001-BFC3-43A5-8218-19C1482044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4094</c:v>
                </c:pt>
                <c:pt idx="5">
                  <c:v>4737</c:v>
                </c:pt>
                <c:pt idx="8">
                  <c:v>4645</c:v>
                </c:pt>
                <c:pt idx="11">
                  <c:v>4800</c:v>
                </c:pt>
                <c:pt idx="14">
                  <c:v>4915</c:v>
                </c:pt>
              </c:numCache>
            </c:numRef>
          </c:val>
          <c:extLst>
            <c:ext xmlns:c16="http://schemas.microsoft.com/office/drawing/2014/chart" uri="{C3380CC4-5D6E-409C-BE32-E72D297353CC}">
              <c16:uniqueId val="{00000002-BFC3-43A5-8218-19C1482044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C3-43A5-8218-19C1482044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C3-43A5-8218-19C1482044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3-43A5-8218-19C1482044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2733</c:v>
                </c:pt>
                <c:pt idx="3">
                  <c:v>2890</c:v>
                </c:pt>
                <c:pt idx="6">
                  <c:v>2867</c:v>
                </c:pt>
                <c:pt idx="9">
                  <c:v>3004</c:v>
                </c:pt>
                <c:pt idx="12">
                  <c:v>3139</c:v>
                </c:pt>
              </c:numCache>
            </c:numRef>
          </c:val>
          <c:extLst>
            <c:ext xmlns:c16="http://schemas.microsoft.com/office/drawing/2014/chart" uri="{C3380CC4-5D6E-409C-BE32-E72D297353CC}">
              <c16:uniqueId val="{00000006-BFC3-43A5-8218-19C1482044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FC3-43A5-8218-19C1482044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3512</c:v>
                </c:pt>
                <c:pt idx="3">
                  <c:v>3071</c:v>
                </c:pt>
                <c:pt idx="6">
                  <c:v>2650</c:v>
                </c:pt>
                <c:pt idx="9">
                  <c:v>2430</c:v>
                </c:pt>
                <c:pt idx="12">
                  <c:v>2064</c:v>
                </c:pt>
              </c:numCache>
            </c:numRef>
          </c:val>
          <c:extLst>
            <c:ext xmlns:c16="http://schemas.microsoft.com/office/drawing/2014/chart" uri="{C3380CC4-5D6E-409C-BE32-E72D297353CC}">
              <c16:uniqueId val="{00000008-BFC3-43A5-8218-19C1482044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260</c:v>
                </c:pt>
                <c:pt idx="3">
                  <c:v>222</c:v>
                </c:pt>
                <c:pt idx="6">
                  <c:v>183</c:v>
                </c:pt>
                <c:pt idx="9">
                  <c:v>144</c:v>
                </c:pt>
                <c:pt idx="12">
                  <c:v>106</c:v>
                </c:pt>
              </c:numCache>
            </c:numRef>
          </c:val>
          <c:extLst>
            <c:ext xmlns:c16="http://schemas.microsoft.com/office/drawing/2014/chart" uri="{C3380CC4-5D6E-409C-BE32-E72D297353CC}">
              <c16:uniqueId val="{00000009-BFC3-43A5-8218-19C1482044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16534</c:v>
                </c:pt>
                <c:pt idx="3">
                  <c:v>16293</c:v>
                </c:pt>
                <c:pt idx="6">
                  <c:v>16170</c:v>
                </c:pt>
                <c:pt idx="9">
                  <c:v>16524</c:v>
                </c:pt>
                <c:pt idx="12">
                  <c:v>17101</c:v>
                </c:pt>
              </c:numCache>
            </c:numRef>
          </c:val>
          <c:extLst>
            <c:ext xmlns:c16="http://schemas.microsoft.com/office/drawing/2014/chart" uri="{C3380CC4-5D6E-409C-BE32-E72D297353CC}">
              <c16:uniqueId val="{0000000A-BFC3-43A5-8218-19C1482044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2078</c:v>
                </c:pt>
                <c:pt idx="2">
                  <c:v>#N/A</c:v>
                </c:pt>
                <c:pt idx="3">
                  <c:v>#N/A</c:v>
                </c:pt>
                <c:pt idx="4">
                  <c:v>552</c:v>
                </c:pt>
                <c:pt idx="5">
                  <c:v>#N/A</c:v>
                </c:pt>
                <c:pt idx="6">
                  <c:v>#N/A</c:v>
                </c:pt>
                <c:pt idx="7">
                  <c:v>803</c:v>
                </c:pt>
                <c:pt idx="8">
                  <c:v>#N/A</c:v>
                </c:pt>
                <c:pt idx="9">
                  <c:v>#N/A</c:v>
                </c:pt>
                <c:pt idx="10">
                  <c:v>887</c:v>
                </c:pt>
                <c:pt idx="11">
                  <c:v>#N/A</c:v>
                </c:pt>
                <c:pt idx="12">
                  <c:v>#N/A</c:v>
                </c:pt>
                <c:pt idx="13">
                  <c:v>1480</c:v>
                </c:pt>
                <c:pt idx="14">
                  <c:v>#N/A</c:v>
                </c:pt>
              </c:numCache>
            </c:numRef>
          </c:val>
          <c:smooth val="0"/>
          <c:extLst>
            <c:ext xmlns:c16="http://schemas.microsoft.com/office/drawing/2014/chart" uri="{C3380CC4-5D6E-409C-BE32-E72D297353CC}">
              <c16:uniqueId val="{0000000B-BFC3-43A5-8218-19C1482044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2846</c:v>
                </c:pt>
                <c:pt idx="1">
                  <c:v>3108</c:v>
                </c:pt>
                <c:pt idx="2">
                  <c:v>3336</c:v>
                </c:pt>
              </c:numCache>
            </c:numRef>
          </c:val>
          <c:extLst>
            <c:ext xmlns:c16="http://schemas.microsoft.com/office/drawing/2014/chart" uri="{C3380CC4-5D6E-409C-BE32-E72D297353CC}">
              <c16:uniqueId val="{00000000-4ADF-4850-A4E2-348DD0CCA2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4ADF-4850-A4E2-348DD0CCA2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1707</c:v>
                </c:pt>
                <c:pt idx="1">
                  <c:v>1832</c:v>
                </c:pt>
                <c:pt idx="2">
                  <c:v>1727</c:v>
                </c:pt>
              </c:numCache>
            </c:numRef>
          </c:val>
          <c:extLst>
            <c:ext xmlns:c16="http://schemas.microsoft.com/office/drawing/2014/chart" uri="{C3380CC4-5D6E-409C-BE32-E72D297353CC}">
              <c16:uniqueId val="{00000002-4ADF-4850-A4E2-348DD0CCA2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{6E61B69E-CE60-4EB2-80F1-804E568A6C6E}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D1A-4D76-8F82-5FAECF1064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{3D2A4EA6-7C66-499E-BF17-77025EA2AD7F}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1A-4D76-8F82-5FAECF1064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{77D534FC-2ECD-4E2B-80E6-FBC4C0838E6E}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1A-4D76-8F82-5FAECF1064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{928AD2DD-8ACE-45B7-BB0C-81ADD11C086C}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1A-4D76-8F82-5FAECF1064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{E15DDB4B-5B77-4B80-AAF1-31C2AFBCCD5E}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1A-4D76-8F82-5FAECF1064F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{5380DAC2-827A-4D94-924F-319256B94479}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D1A-4D76-8F82-5FAECF1064F9}"/>
                </c:ext>
              </c:extLst>
            </c:dLbl>
            <c:dLbl>
              <c:idx val="16"/>
              <c:layout>
                <c:manualLayout>
                  <c:x val="0"/>
                  <c:y val="1.1466495871684941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{90169C20-20FD-4758-BEF3-65BE13DD0497}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D1A-4D76-8F82-5FAECF1064F9}"/>
                </c:ext>
              </c:extLst>
            </c:dLbl>
            <c:dLbl>
              <c:idx val="24"/>
              <c:layout>
                <c:manualLayout>
                  <c:x val="0"/>
                  <c:y val="-1.1466495871685025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{C85C9B14-B749-4A84-B6F1-61FDEC2E4D64}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D1A-4D76-8F82-5FAECF1064F9}"/>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{8228A9A8-FBEC-49CF-8D0E-094048D4AF34}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D1A-4D76-8F82-5FAECF1064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75</c:v>
                </c:pt>
                <c:pt idx="16">
                  <c:v>76</c:v>
                </c:pt>
                <c:pt idx="24">
                  <c:v>76.599999999999994</c:v>
                </c:pt>
                <c:pt idx="32">
                  <c:v>76.7</c:v>
                </c:pt>
              </c:numCache>
            </c:numRef>
          </c:xVal>
          <c:yVal>
            <c:numRef>
              <c:f>公会計指標分析・財政指標組合せ分析表!$BP$51:$DC$51</c:f>
              <c:numCache>
                <c:formatCode>#,##0.0;"▲ "#,##0.0</c:formatCode>
                <c:ptCount val="40"/>
                <c:pt idx="8">
                  <c:v>6.3</c:v>
                </c:pt>
                <c:pt idx="16">
                  <c:v>9.1999999999999993</c:v>
                </c:pt>
                <c:pt idx="24">
                  <c:v>10.1</c:v>
                </c:pt>
                <c:pt idx="32">
                  <c:v>17</c:v>
                </c:pt>
              </c:numCache>
            </c:numRef>
          </c:yVal>
          <c:smooth val="0"/>
          <c:extLst>
            <c:ext xmlns:c16="http://schemas.microsoft.com/office/drawing/2014/chart" uri="{C3380CC4-5D6E-409C-BE32-E72D297353CC}">
              <c16:uniqueId val="{00000009-7D1A-4D76-8F82-5FAECF1064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{4A1B1027-4BC8-4A2C-8616-7068213C7F24}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D1A-4D76-8F82-5FAECF1064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{E5C571B0-FD5B-4BC9-983C-EE068DAF49FA}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1A-4D76-8F82-5FAECF1064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{B718A419-FBA0-4DA6-9695-F75B940F6CA4}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1A-4D76-8F82-5FAECF1064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{797696C3-0DA8-4B37-B6D9-8B3F972FABB1}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1A-4D76-8F82-5FAECF1064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{083754B4-06A0-47E7-9D34-954751206B1A}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1A-4D76-8F82-5FAECF1064F9}"/>
                </c:ext>
              </c:extLst>
            </c:dLbl>
            <c:dLbl>
              <c:idx val="8"/>
              <c:layout>
                <c:manualLayout>
                  <c:x val="-3.410078097993367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{80A601E1-836E-4BD2-89DA-887B702F77A5}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D1A-4D76-8F82-5FAECF1064F9}"/>
                </c:ext>
              </c:extLst>
            </c:dLbl>
            <c:dLbl>
              <c:idx val="16"/>
              <c:layout>
                <c:manualLayout>
                  <c:x val="-3.01896199592109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{6D3F18DE-6FC7-43BE-9C4A-BB08BA78FB34}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D1A-4D76-8F82-5FAECF1064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{155077F6-2FC0-4285-A3AE-DEBD24F72182}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D1A-4D76-8F82-5FAECF1064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{4EC33284-67B9-4C02-9BB1-13802DE9F5B0}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D1A-4D76-8F82-5FAECF1064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58.8</c:v>
                </c:pt>
                <c:pt idx="16">
                  <c:v>59.4</c:v>
                </c:pt>
                <c:pt idx="24">
                  <c:v>60.7</c:v>
                </c:pt>
                <c:pt idx="32">
                  <c:v>66.599999999999994</c:v>
                </c:pt>
              </c:numCache>
            </c:numRef>
          </c:xVal>
          <c:yVal>
            <c:numRef>
              <c:f>公会計指標分析・財政指標組合せ分析表!$BP$55:$DC$55</c:f>
              <c:numCache>
                <c:formatCode>#,##0.0;"▲ "#,##0.0</c:formatCode>
                <c:ptCount val="40"/>
                <c:pt idx="8">
                  <c:v>36.6</c:v>
                </c:pt>
                <c:pt idx="16">
                  <c:v>37.700000000000003</c:v>
                </c:pt>
                <c:pt idx="24">
                  <c:v>37.9</c:v>
                </c:pt>
                <c:pt idx="32">
                  <c:v>38.700000000000003</c:v>
                </c:pt>
              </c:numCache>
            </c:numRef>
          </c:yVal>
          <c:smooth val="0"/>
          <c:extLst>
            <c:ext xmlns:c16="http://schemas.microsoft.com/office/drawing/2014/chart" uri="{C3380CC4-5D6E-409C-BE32-E72D297353CC}">
              <c16:uniqueId val="{00000013-7D1A-4D76-8F82-5FAECF1064F9}"/>
            </c:ext>
          </c:extLst>
        </c:ser>
        <c:dLbls>
          <c:showLegendKey val="0"/>
          <c:showVal val="1"/>
          <c:showCatName val="0"/>
          <c:showSerName val="0"/>
          <c:showPercent val="0"/>
          <c:showBubbleSize val="0"/>
        </c:dLbls>
        <c:axId val="46179840"/>
        <c:axId val="46181760"/>
      </c:scatterChart>
      <c:valAx>
        <c:axId val="46179840"/>
        <c:scaling>
          <c:orientation val="minMax"/>
          <c:max val="7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{A1F98B26-C0EB-4B25-9EC2-F734EAF58478}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E58-41A0-96D2-3D821DA563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{6F65531A-97BA-477C-B9DD-166D65BB41FA}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58-41A0-96D2-3D821DA563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{3A1F6ED1-7BB2-43BD-BA9D-A058CE563168}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58-41A0-96D2-3D821DA563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{DAFDCB20-F7DD-4F64-961E-44F73B20C454}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58-41A0-96D2-3D821DA563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{F1DDD6B9-92EB-4AF6-8DEE-6B74130C3F49}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58-41A0-96D2-3D821DA563F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{962C99AE-6560-43EF-ABD7-A5B3E4287AAA}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E58-41A0-96D2-3D821DA563F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{89725924-0919-4673-B101-0FEA7B4E46BE}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E58-41A0-96D2-3D821DA563F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{7E125E6B-1C1C-46FE-B05A-2AD663BBD963}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E58-41A0-96D2-3D821DA563F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{F0523AAF-A9E5-4423-A02F-C9DDBA69898A}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E58-41A0-96D2-3D821DA563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5.4</c:v>
                </c:pt>
                <c:pt idx="16">
                  <c:v>4.4000000000000004</c:v>
                </c:pt>
                <c:pt idx="24">
                  <c:v>3.5</c:v>
                </c:pt>
                <c:pt idx="32">
                  <c:v>2.9</c:v>
                </c:pt>
              </c:numCache>
            </c:numRef>
          </c:xVal>
          <c:yVal>
            <c:numRef>
              <c:f>公会計指標分析・財政指標組合せ分析表!$BP$73:$DC$73</c:f>
              <c:numCache>
                <c:formatCode>#,##0.0;"▲ "#,##0.0</c:formatCode>
                <c:ptCount val="40"/>
                <c:pt idx="0">
                  <c:v>23.7</c:v>
                </c:pt>
                <c:pt idx="8">
                  <c:v>6.3</c:v>
                </c:pt>
                <c:pt idx="16">
                  <c:v>9.1999999999999993</c:v>
                </c:pt>
                <c:pt idx="24">
                  <c:v>10.1</c:v>
                </c:pt>
                <c:pt idx="32">
                  <c:v>17</c:v>
                </c:pt>
              </c:numCache>
            </c:numRef>
          </c:yVal>
          <c:smooth val="0"/>
          <c:extLst>
            <c:ext xmlns:c16="http://schemas.microsoft.com/office/drawing/2014/chart" uri="{C3380CC4-5D6E-409C-BE32-E72D297353CC}">
              <c16:uniqueId val="{00000009-6E58-41A0-96D2-3D821DA563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{86DA67A8-E3B8-4411-896F-6759B5B1F2D1}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E58-41A0-96D2-3D821DA563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{E119E91A-974E-4864-BE3D-B9E653D6CAAE}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58-41A0-96D2-3D821DA563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{F8F571BC-54D8-46A0-B8CD-9CEEE2880318}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58-41A0-96D2-3D821DA563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{739490B1-30DE-40A9-974F-17B27D85AE25}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58-41A0-96D2-3D821DA563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{D12C723D-CA4F-4514-86EF-45AE5D72FE1C}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58-41A0-96D2-3D821DA563F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{6A31A14F-73FF-4A81-91E7-03FFD5045A77}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E58-41A0-96D2-3D821DA563FA}"/>
                </c:ext>
              </c:extLst>
            </c:dLbl>
            <c:dLbl>
              <c:idx val="16"/>
              <c:layout>
                <c:manualLayout>
                  <c:x val="-2.9242581143918017E-2"/>
                  <c:y val="-5.196478268821232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{FDFCE712-AB1E-4DF0-B56E-C1D12A0CD15A}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E58-41A0-96D2-3D821DA563FA}"/>
                </c:ext>
              </c:extLst>
            </c:dLbl>
            <c:dLbl>
              <c:idx val="24"/>
              <c:layout>
                <c:manualLayout>
                  <c:x val="-3.4153402094303516E-2"/>
                  <c:y val="-5.549685699157549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{BC7BBEDB-DFD2-4878-9E46-5D513FE93A31}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E58-41A0-96D2-3D821DA563FA}"/>
                </c:ext>
              </c:extLst>
            </c:dLbl>
            <c:dLbl>
              <c:idx val="32"/>
              <c:layout>
                <c:manualLayout>
                  <c:x val="-3.1570342725075584E-2"/>
                  <c:y val="-7.978813033980931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{2F8E20FF-CAAC-44C8-A41E-2D7AC4A95BE2}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E58-41A0-96D2-3D821DA563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6E58-41A0-96D2-3D821DA563FA}"/>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実質公債費比率の分子は、前年度より増加している。これは、元利償還金等（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）のうち元利償還金の臨時財政対策債の増加がみらられたが、教育・福祉施設等整備事業債などが減少したことによるものである。算入公債費等（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は、臨時財政対策債発行可能額が減少したことや、標準税収入額のうち地方消費税交付金が減少したためである。また、元金償還額を超えない借り入れに努めたことも要因の一つである。今後は、公共施設の修繕・改築が控えており、借入れに際しては償還能力を考慮し、公債費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満期一括償還を利用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のは、定時償還の方が利率が低いためである。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将来負担比率（分子）の増加は、充当可能財源等（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）が増加したことによる。将来負担額（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）の増加要因は、退職手当負担見込額の増加や、</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年度に発行した公共施設等適正管理推進事業債（認定こども園開設事業）等により地方債の現在高が増加したためである。充当可能財源等（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）の減少要因は、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財政調整基金及び環境衛生施設等整備基金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latin typeface="ＭＳ ゴシック" pitchFamily="49" charset="-128"/>
              <a:ea typeface="ＭＳ ゴシック" pitchFamily="49" charset="-128"/>
            </a:rPr>
            <a:t>基準財政需要額算入見込額（地域振興費）の増加がみられたが、それ以上に充当可能特定歳入の都市計画税が減少したためである。今後も財政状況を考慮し、適切な基金運用と計画的な地方債の借入れを行い将来負担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aseline="0">
              <a:solidFill>
                <a:schemeClr val="dk1"/>
              </a:solidFill>
              <a:effectLst/>
              <a:latin typeface="+mn-lt"/>
              <a:ea typeface="+mn-ea"/>
              <a:cs typeface="+mn-cs"/>
            </a:rPr>
            <a:t>基金全体としては前年度から</a:t>
          </a:r>
          <a:r>
            <a:rPr kumimoji="1" lang="en-US" altLang="ja-JP" sz="1100" baseline="0">
              <a:solidFill>
                <a:schemeClr val="dk1"/>
              </a:solidFill>
              <a:effectLst/>
              <a:latin typeface="+mn-lt"/>
              <a:ea typeface="+mn-ea"/>
              <a:cs typeface="+mn-cs"/>
            </a:rPr>
            <a:t>124</a:t>
          </a:r>
          <a:r>
            <a:rPr kumimoji="1" lang="ja-JP" altLang="ja-JP" sz="1100" baseline="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財政調整基金は、決算剰余金等による積立額が取崩額を上回ったため基金残高が</a:t>
          </a:r>
          <a:r>
            <a:rPr kumimoji="1" lang="en-US" altLang="ja-JP" sz="1100" baseline="0">
              <a:solidFill>
                <a:schemeClr val="dk1"/>
              </a:solidFill>
              <a:effectLst/>
              <a:latin typeface="+mn-lt"/>
              <a:ea typeface="+mn-ea"/>
              <a:cs typeface="+mn-cs"/>
            </a:rPr>
            <a:t>228</a:t>
          </a:r>
          <a:r>
            <a:rPr kumimoji="1" lang="ja-JP" altLang="ja-JP" sz="1100" baseline="0">
              <a:solidFill>
                <a:schemeClr val="dk1"/>
              </a:solidFill>
              <a:effectLst/>
              <a:latin typeface="+mn-lt"/>
              <a:ea typeface="+mn-ea"/>
              <a:cs typeface="+mn-cs"/>
            </a:rPr>
            <a:t>百万円の増加</a:t>
          </a:r>
          <a:r>
            <a:rPr kumimoji="1" lang="ja-JP" altLang="en-US" sz="1100" baseline="0">
              <a:solidFill>
                <a:schemeClr val="dk1"/>
              </a:solidFill>
              <a:effectLst/>
              <a:latin typeface="+mn-lt"/>
              <a:ea typeface="+mn-ea"/>
              <a:cs typeface="+mn-cs"/>
            </a:rPr>
            <a:t>となった</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その他特定目的基金</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環境衛生施設等整備基金</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観光振興基金</a:t>
          </a:r>
          <a:r>
            <a:rPr kumimoji="1" lang="ja-JP" altLang="en-US" sz="1100" baseline="0">
              <a:solidFill>
                <a:schemeClr val="dk1"/>
              </a:solidFill>
              <a:effectLst/>
              <a:latin typeface="+mn-lt"/>
              <a:ea typeface="+mn-ea"/>
              <a:cs typeface="+mn-cs"/>
            </a:rPr>
            <a:t>の取崩額の減少があったが、</a:t>
          </a:r>
          <a:r>
            <a:rPr kumimoji="1" lang="ja-JP" altLang="ja-JP" sz="1100" baseline="0">
              <a:solidFill>
                <a:schemeClr val="dk1"/>
              </a:solidFill>
              <a:effectLst/>
              <a:latin typeface="+mn-lt"/>
              <a:ea typeface="+mn-ea"/>
              <a:cs typeface="+mn-cs"/>
            </a:rPr>
            <a:t>庁舎等建設</a:t>
          </a:r>
          <a:r>
            <a:rPr kumimoji="1" lang="ja-JP" altLang="en-US" sz="1100" baseline="0">
              <a:solidFill>
                <a:schemeClr val="dk1"/>
              </a:solidFill>
              <a:effectLst/>
              <a:latin typeface="+mn-lt"/>
              <a:ea typeface="+mn-ea"/>
              <a:cs typeface="+mn-cs"/>
            </a:rPr>
            <a:t>基金を</a:t>
          </a:r>
          <a:r>
            <a:rPr kumimoji="1" lang="ja-JP" altLang="ja-JP" sz="1100">
              <a:solidFill>
                <a:schemeClr val="dk1"/>
              </a:solidFill>
              <a:effectLst/>
              <a:latin typeface="+mn-lt"/>
              <a:ea typeface="+mn-ea"/>
              <a:cs typeface="+mn-cs"/>
            </a:rPr>
            <a:t>南熱海支所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消防署南熱海出張所改築工事</a:t>
          </a:r>
          <a:r>
            <a:rPr kumimoji="1" lang="ja-JP" altLang="en-US" sz="1100">
              <a:solidFill>
                <a:schemeClr val="dk1"/>
              </a:solidFill>
              <a:effectLst/>
              <a:latin typeface="+mn-lt"/>
              <a:ea typeface="+mn-ea"/>
              <a:cs typeface="+mn-cs"/>
            </a:rPr>
            <a:t>に充当、</a:t>
          </a:r>
          <a:r>
            <a:rPr kumimoji="1" lang="ja-JP" altLang="ja-JP" sz="1100" baseline="0">
              <a:solidFill>
                <a:schemeClr val="dk1"/>
              </a:solidFill>
              <a:effectLst/>
              <a:latin typeface="+mn-lt"/>
              <a:ea typeface="+mn-ea"/>
              <a:cs typeface="+mn-cs"/>
            </a:rPr>
            <a:t>地域福祉基金</a:t>
          </a:r>
          <a:r>
            <a:rPr kumimoji="1" lang="ja-JP" altLang="en-US" sz="1100" baseline="0">
              <a:solidFill>
                <a:schemeClr val="dk1"/>
              </a:solidFill>
              <a:effectLst/>
              <a:latin typeface="+mn-lt"/>
              <a:ea typeface="+mn-ea"/>
              <a:cs typeface="+mn-cs"/>
            </a:rPr>
            <a:t>を総合福祉センター改修工事に充当したことにより残高が減少した。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財政調整基金は、</a:t>
          </a:r>
          <a:r>
            <a:rPr kumimoji="1" lang="ja-JP" altLang="ja-JP" sz="1100">
              <a:solidFill>
                <a:schemeClr val="dk1"/>
              </a:solidFill>
              <a:effectLst/>
              <a:latin typeface="+mn-lt"/>
              <a:ea typeface="+mn-ea"/>
              <a:cs typeface="+mn-cs"/>
            </a:rPr>
            <a:t>決算状況を踏まえ可能な範囲で積み立てを</a:t>
          </a:r>
          <a:r>
            <a:rPr kumimoji="1" lang="ja-JP" altLang="en-US" sz="1100">
              <a:solidFill>
                <a:schemeClr val="dk1"/>
              </a:solidFill>
              <a:effectLst/>
              <a:latin typeface="+mn-lt"/>
              <a:ea typeface="+mn-ea"/>
              <a:cs typeface="+mn-cs"/>
            </a:rPr>
            <a:t>行う。特定目的基金のうち観光振興基金、職員退職手当基金、環境衛生施設等整備基金は基準に従い継続的な積立に努める。</a:t>
          </a:r>
          <a:r>
            <a:rPr kumimoji="1" lang="ja-JP" altLang="ja-JP" sz="110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公共施設等総合管理計画に基づく</a:t>
          </a:r>
          <a:r>
            <a:rPr kumimoji="1" lang="ja-JP" altLang="ja-JP" sz="1100">
              <a:solidFill>
                <a:schemeClr val="dk1"/>
              </a:solidFill>
              <a:effectLst/>
              <a:latin typeface="+mn-lt"/>
              <a:ea typeface="+mn-ea"/>
              <a:cs typeface="+mn-cs"/>
            </a:rPr>
            <a:t>建築物の総量削減のほか、長寿命化、予防保全の導入</a:t>
          </a:r>
          <a:r>
            <a:rPr kumimoji="1" lang="ja-JP" altLang="en-US" sz="1100">
              <a:solidFill>
                <a:schemeClr val="dk1"/>
              </a:solidFill>
              <a:effectLst/>
              <a:latin typeface="+mn-lt"/>
              <a:ea typeface="+mn-ea"/>
              <a:cs typeface="+mn-cs"/>
            </a:rPr>
            <a:t>により基金の取崩しが増加することが予想されるが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将来負担を平準化させるために積立・取崩しのバランスを図りながら基金管理</a:t>
          </a:r>
          <a:r>
            <a:rPr kumimoji="1" lang="ja-JP" altLang="en-US" sz="1100" baseline="0">
              <a:solidFill>
                <a:schemeClr val="dk1"/>
              </a:solidFill>
              <a:effectLst/>
              <a:latin typeface="+mn-lt"/>
              <a:ea typeface="+mn-ea"/>
              <a:cs typeface="+mn-cs"/>
            </a:rPr>
            <a:t>に努める</a:t>
          </a:r>
          <a:r>
            <a:rPr kumimoji="1" lang="ja-JP" altLang="ja-JP" sz="110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aseline="0">
              <a:solidFill>
                <a:schemeClr val="dk1"/>
              </a:solidFill>
              <a:effectLst/>
              <a:latin typeface="+mn-lt"/>
              <a:ea typeface="+mn-ea"/>
              <a:cs typeface="+mn-cs"/>
            </a:rPr>
            <a:t>・環境衛生施設等整備基金：</a:t>
          </a:r>
          <a:r>
            <a:rPr lang="ja-JP" altLang="ja-JP" sz="1100" baseline="0">
              <a:solidFill>
                <a:schemeClr val="dk1"/>
              </a:solidFill>
              <a:effectLst/>
              <a:latin typeface="+mn-lt"/>
              <a:ea typeface="+mn-ea"/>
              <a:cs typeface="+mn-cs"/>
            </a:rPr>
            <a:t>ごみ及びし尿処理施設の整備、下水道施設の整備、管理及び運営</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・職員退職手当基金：職員が退職した場合に支給する退職手当</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・文化振興基金：文化の香り高いまちづくりに資するための文化財団の設立並びに文化施設の整備及び維持管理</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観光振興基金：観光都市としてふさわしい観光施設の整備及び観光施策の推進</a:t>
          </a:r>
        </a:p>
        <a:p>
          <a:pPr eaLnBrk="1" fontAlgn="auto" latinLnBrk="0" hangingPunct="1"/>
          <a:r>
            <a:rPr lang="ja-JP" altLang="en-US" sz="1100" baseline="0">
              <a:solidFill>
                <a:schemeClr val="dk1"/>
              </a:solidFill>
              <a:effectLst/>
              <a:latin typeface="+mn-lt"/>
              <a:ea typeface="+mn-ea"/>
              <a:cs typeface="+mn-cs"/>
            </a:rPr>
            <a:t>・市営住宅敷金管理基金：市営住宅の入居者の共同の利便となる施設の建設又は管理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・環境衛生施設等整備基金：エコ・プラント保全工事に伴う</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百万円の取崩し</a:t>
          </a:r>
          <a:r>
            <a:rPr kumimoji="1" lang="ja-JP" altLang="en-US" sz="1100">
              <a:solidFill>
                <a:schemeClr val="dk1"/>
              </a:solidFill>
              <a:effectLst/>
              <a:latin typeface="+mn-lt"/>
              <a:ea typeface="+mn-ea"/>
              <a:cs typeface="+mn-cs"/>
            </a:rPr>
            <a:t>をしたが、</a:t>
          </a:r>
          <a:r>
            <a:rPr kumimoji="1" lang="ja-JP" altLang="ja-JP" sz="1100">
              <a:solidFill>
                <a:schemeClr val="dk1"/>
              </a:solidFill>
              <a:effectLst/>
              <a:latin typeface="+mn-lt"/>
              <a:ea typeface="+mn-ea"/>
              <a:cs typeface="+mn-cs"/>
            </a:rPr>
            <a:t>ごみ手数料等の積立金</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積み立てたため増加</a:t>
          </a:r>
          <a:endParaRPr lang="ja-JP" altLang="ja-JP" sz="1400">
            <a:effectLst/>
          </a:endParaRPr>
        </a:p>
        <a:p>
          <a:r>
            <a:rPr kumimoji="1" lang="ja-JP" altLang="ja-JP" sz="1100">
              <a:solidFill>
                <a:schemeClr val="dk1"/>
              </a:solidFill>
              <a:effectLst/>
              <a:latin typeface="+mn-lt"/>
              <a:ea typeface="+mn-ea"/>
              <a:cs typeface="+mn-cs"/>
            </a:rPr>
            <a:t>・職員退職手当基金：</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百万円の積立を実施したが、</a:t>
          </a:r>
          <a:r>
            <a:rPr kumimoji="1" lang="ja-JP" altLang="en-US" sz="1100">
              <a:solidFill>
                <a:schemeClr val="dk1"/>
              </a:solidFill>
              <a:effectLst/>
              <a:latin typeface="+mn-lt"/>
              <a:ea typeface="+mn-ea"/>
              <a:cs typeface="+mn-cs"/>
            </a:rPr>
            <a:t>退職金へ充当するため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百万円取崩し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減少</a:t>
          </a:r>
          <a:endParaRPr lang="ja-JP" altLang="ja-JP" sz="1400">
            <a:effectLst/>
          </a:endParaRPr>
        </a:p>
        <a:p>
          <a:r>
            <a:rPr kumimoji="1" lang="ja-JP" altLang="ja-JP" sz="1100">
              <a:solidFill>
                <a:schemeClr val="dk1"/>
              </a:solidFill>
              <a:effectLst/>
              <a:latin typeface="+mn-lt"/>
              <a:ea typeface="+mn-ea"/>
              <a:cs typeface="+mn-cs"/>
            </a:rPr>
            <a:t>・文化振興基金：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熱海文学館設立</a:t>
          </a:r>
          <a:r>
            <a:rPr kumimoji="1" lang="ja-JP" altLang="en-US" sz="1100">
              <a:solidFill>
                <a:schemeClr val="dk1"/>
              </a:solidFill>
              <a:effectLst/>
              <a:latin typeface="+mn-lt"/>
              <a:ea typeface="+mn-ea"/>
              <a:cs typeface="+mn-cs"/>
            </a:rPr>
            <a:t>等準備経費へ充当するため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取崩したことにより減少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観光振興基金：梅園整備事業へ充当するため</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百万円</a:t>
          </a:r>
          <a:r>
            <a:rPr lang="ja-JP" altLang="en-US" sz="1100" baseline="0">
              <a:solidFill>
                <a:schemeClr val="dk1"/>
              </a:solidFill>
              <a:effectLst/>
              <a:latin typeface="+mn-lt"/>
              <a:ea typeface="+mn-ea"/>
              <a:cs typeface="+mn-cs"/>
            </a:rPr>
            <a:t>取崩したが、梅園入園料の</a:t>
          </a:r>
          <a:r>
            <a:rPr lang="en-US" altLang="ja-JP" sz="1100" baseline="0">
              <a:solidFill>
                <a:schemeClr val="dk1"/>
              </a:solidFill>
              <a:effectLst/>
              <a:latin typeface="+mn-lt"/>
              <a:ea typeface="+mn-ea"/>
              <a:cs typeface="+mn-cs"/>
            </a:rPr>
            <a:t>18</a:t>
          </a:r>
          <a:r>
            <a:rPr lang="ja-JP" altLang="en-US" sz="1100" baseline="0">
              <a:solidFill>
                <a:schemeClr val="dk1"/>
              </a:solidFill>
              <a:effectLst/>
              <a:latin typeface="+mn-lt"/>
              <a:ea typeface="+mn-ea"/>
              <a:cs typeface="+mn-cs"/>
            </a:rPr>
            <a:t>百万円を積立てたため増加</a:t>
          </a:r>
          <a:endParaRPr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市営住宅敷金管理基金：</a:t>
          </a:r>
          <a:r>
            <a:rPr lang="ja-JP" altLang="en-US" sz="1100" baseline="0">
              <a:solidFill>
                <a:schemeClr val="dk1"/>
              </a:solidFill>
              <a:effectLst/>
              <a:latin typeface="+mn-lt"/>
              <a:ea typeface="+mn-ea"/>
              <a:cs typeface="+mn-cs"/>
            </a:rPr>
            <a:t>住宅敷金等への充当のため</a:t>
          </a:r>
          <a:r>
            <a:rPr lang="en-US" altLang="ja-JP" sz="1100" baseline="0">
              <a:solidFill>
                <a:schemeClr val="dk1"/>
              </a:solidFill>
              <a:effectLst/>
              <a:latin typeface="+mn-lt"/>
              <a:ea typeface="+mn-ea"/>
              <a:cs typeface="+mn-cs"/>
            </a:rPr>
            <a:t>2</a:t>
          </a:r>
          <a:r>
            <a:rPr lang="ja-JP" altLang="en-US" sz="1100" baseline="0">
              <a:solidFill>
                <a:schemeClr val="dk1"/>
              </a:solidFill>
              <a:effectLst/>
              <a:latin typeface="+mn-lt"/>
              <a:ea typeface="+mn-ea"/>
              <a:cs typeface="+mn-cs"/>
            </a:rPr>
            <a:t>百万円取崩したため減少</a:t>
          </a:r>
          <a:endParaRPr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・環境衛生施設等整備基金：</a:t>
          </a:r>
          <a:r>
            <a:rPr kumimoji="1" lang="ja-JP" altLang="en-US" sz="1100">
              <a:solidFill>
                <a:schemeClr val="dk1"/>
              </a:solidFill>
              <a:effectLst/>
              <a:latin typeface="+mn-lt"/>
              <a:ea typeface="+mn-ea"/>
              <a:cs typeface="+mn-cs"/>
            </a:rPr>
            <a:t>ごみ及びし尿処理施設の経費や、</a:t>
          </a:r>
          <a:r>
            <a:rPr kumimoji="1" lang="ja-JP" altLang="ja-JP" sz="1100">
              <a:solidFill>
                <a:schemeClr val="dk1"/>
              </a:solidFill>
              <a:effectLst/>
              <a:latin typeface="+mn-lt"/>
              <a:ea typeface="+mn-ea"/>
              <a:cs typeface="+mn-cs"/>
            </a:rPr>
            <a:t>エコ・プラント</a:t>
          </a:r>
          <a:r>
            <a:rPr kumimoji="1" lang="ja-JP" altLang="en-US" sz="1100">
              <a:solidFill>
                <a:schemeClr val="dk1"/>
              </a:solidFill>
              <a:effectLst/>
              <a:latin typeface="+mn-lt"/>
              <a:ea typeface="+mn-ea"/>
              <a:cs typeface="+mn-cs"/>
            </a:rPr>
            <a:t>姫の沢ごみ焼却施設の更新等に備えて積立を行う。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・職員退職手当基金：</a:t>
          </a:r>
          <a:r>
            <a:rPr kumimoji="1" lang="ja-JP" altLang="en-US" sz="1100">
              <a:solidFill>
                <a:schemeClr val="dk1"/>
              </a:solidFill>
              <a:effectLst/>
              <a:latin typeface="+mn-lt"/>
              <a:ea typeface="+mn-ea"/>
              <a:cs typeface="+mn-cs"/>
            </a:rPr>
            <a:t>毎年度、給料に一定の係数を乗じた額の積立を行い将来の退職金支払いに備える。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・文化振興基金：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熱海文学館設立</a:t>
          </a:r>
          <a:r>
            <a:rPr kumimoji="1" lang="ja-JP" altLang="en-US" sz="1100">
              <a:solidFill>
                <a:schemeClr val="dk1"/>
              </a:solidFill>
              <a:effectLst/>
              <a:latin typeface="+mn-lt"/>
              <a:ea typeface="+mn-ea"/>
              <a:cs typeface="+mn-cs"/>
            </a:rPr>
            <a:t>のための金額は確保し、文化施設の維持・更新経費等へ取り崩しを行う。</a:t>
          </a:r>
          <a:endParaRPr kumimoji="0" lang="en-US" altLang="ja-JP" sz="110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観光振興基金：</a:t>
          </a:r>
          <a:r>
            <a:rPr lang="ja-JP" altLang="en-US" sz="1100" baseline="0">
              <a:solidFill>
                <a:schemeClr val="dk1"/>
              </a:solidFill>
              <a:effectLst/>
              <a:latin typeface="+mn-lt"/>
              <a:ea typeface="+mn-ea"/>
              <a:cs typeface="+mn-cs"/>
            </a:rPr>
            <a:t>観光施設</a:t>
          </a:r>
          <a:r>
            <a:rPr kumimoji="1" lang="ja-JP" altLang="ja-JP" sz="1100">
              <a:solidFill>
                <a:schemeClr val="dk1"/>
              </a:solidFill>
              <a:effectLst/>
              <a:latin typeface="+mn-lt"/>
              <a:ea typeface="+mn-ea"/>
              <a:cs typeface="+mn-cs"/>
            </a:rPr>
            <a:t>の維持・更新経費等</a:t>
          </a:r>
          <a:r>
            <a:rPr lang="ja-JP" altLang="en-US" sz="1100" baseline="0">
              <a:solidFill>
                <a:schemeClr val="dk1"/>
              </a:solidFill>
              <a:effectLst/>
              <a:latin typeface="+mn-lt"/>
              <a:ea typeface="+mn-ea"/>
              <a:cs typeface="+mn-cs"/>
            </a:rPr>
            <a:t>に備えて梅園入園料の一部の積立を継続して行う。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Ｒ元</a:t>
          </a:r>
          <a:r>
            <a:rPr kumimoji="1" lang="ja-JP" altLang="ja-JP" sz="1100" baseline="0">
              <a:solidFill>
                <a:schemeClr val="dk1"/>
              </a:solidFill>
              <a:effectLst/>
              <a:latin typeface="+mn-lt"/>
              <a:ea typeface="+mn-ea"/>
              <a:cs typeface="+mn-cs"/>
            </a:rPr>
            <a:t>年度は決算剰余金</a:t>
          </a:r>
          <a:r>
            <a:rPr kumimoji="1" lang="en-US" altLang="ja-JP" sz="1100" baseline="0">
              <a:solidFill>
                <a:schemeClr val="dk1"/>
              </a:solidFill>
              <a:effectLst/>
              <a:latin typeface="+mn-lt"/>
              <a:ea typeface="+mn-ea"/>
              <a:cs typeface="+mn-cs"/>
            </a:rPr>
            <a:t>420</a:t>
          </a:r>
          <a:r>
            <a:rPr kumimoji="1" lang="ja-JP" altLang="ja-JP" sz="1100" baseline="0">
              <a:solidFill>
                <a:schemeClr val="dk1"/>
              </a:solidFill>
              <a:effectLst/>
              <a:latin typeface="+mn-lt"/>
              <a:ea typeface="+mn-ea"/>
              <a:cs typeface="+mn-cs"/>
            </a:rPr>
            <a:t>百万円、下水道事業貸付金の元利償還金及び利子</a:t>
          </a:r>
          <a:r>
            <a:rPr kumimoji="1" lang="ja-JP" altLang="en-US" sz="1100" baseline="0">
              <a:solidFill>
                <a:schemeClr val="dk1"/>
              </a:solidFill>
              <a:effectLst/>
              <a:latin typeface="+mn-lt"/>
              <a:ea typeface="+mn-ea"/>
              <a:cs typeface="+mn-cs"/>
            </a:rPr>
            <a:t>等</a:t>
          </a:r>
          <a:r>
            <a:rPr kumimoji="1" lang="en-US" altLang="ja-JP" sz="1100" baseline="0">
              <a:solidFill>
                <a:schemeClr val="dk1"/>
              </a:solidFill>
              <a:effectLst/>
              <a:latin typeface="+mn-lt"/>
              <a:ea typeface="+mn-ea"/>
              <a:cs typeface="+mn-cs"/>
            </a:rPr>
            <a:t>309</a:t>
          </a:r>
          <a:r>
            <a:rPr kumimoji="1" lang="ja-JP" altLang="ja-JP" sz="1100" baseline="0">
              <a:solidFill>
                <a:schemeClr val="dk1"/>
              </a:solidFill>
              <a:effectLst/>
              <a:latin typeface="+mn-lt"/>
              <a:ea typeface="+mn-ea"/>
              <a:cs typeface="+mn-cs"/>
            </a:rPr>
            <a:t>百万円を積立て、</a:t>
          </a:r>
          <a:r>
            <a:rPr kumimoji="1" lang="en-US" altLang="ja-JP" sz="1100" baseline="0">
              <a:solidFill>
                <a:schemeClr val="dk1"/>
              </a:solidFill>
              <a:effectLst/>
              <a:latin typeface="+mn-lt"/>
              <a:ea typeface="+mn-ea"/>
              <a:cs typeface="+mn-cs"/>
            </a:rPr>
            <a:t>501</a:t>
          </a:r>
          <a:r>
            <a:rPr kumimoji="1" lang="ja-JP" altLang="ja-JP" sz="1100" baseline="0">
              <a:solidFill>
                <a:schemeClr val="dk1"/>
              </a:solidFill>
              <a:effectLst/>
              <a:latin typeface="+mn-lt"/>
              <a:ea typeface="+mn-ea"/>
              <a:cs typeface="+mn-cs"/>
            </a:rPr>
            <a:t>百万円取崩したことにより、前年度末残高と比較し</a:t>
          </a:r>
          <a:r>
            <a:rPr kumimoji="1" lang="en-US" altLang="ja-JP" sz="1100" baseline="0">
              <a:solidFill>
                <a:schemeClr val="dk1"/>
              </a:solidFill>
              <a:effectLst/>
              <a:latin typeface="+mn-lt"/>
              <a:ea typeface="+mn-ea"/>
              <a:cs typeface="+mn-cs"/>
            </a:rPr>
            <a:t>282</a:t>
          </a:r>
          <a:r>
            <a:rPr kumimoji="1" lang="ja-JP" altLang="ja-JP" sz="1100" baseline="0">
              <a:solidFill>
                <a:schemeClr val="dk1"/>
              </a:solidFill>
              <a:effectLst/>
              <a:latin typeface="+mn-lt"/>
              <a:ea typeface="+mn-ea"/>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経済事情の著しい変動等により財源が著しく不足する場合や、災害により生じた経費の財源又は災害により生じた減収を埋めるためなどの歳出に備えるために、</a:t>
          </a:r>
          <a:r>
            <a:rPr kumimoji="1" lang="ja-JP" altLang="ja-JP" sz="1100" baseline="0">
              <a:solidFill>
                <a:schemeClr val="dk1"/>
              </a:solidFill>
              <a:effectLst/>
              <a:latin typeface="+mn-lt"/>
              <a:ea typeface="+mn-ea"/>
              <a:cs typeface="+mn-cs"/>
            </a:rPr>
            <a:t>標準財政規模の</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％程度の年度末残高を確保しつつ、積立も同時に行うように努め</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Ｒ</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年度か</a:t>
          </a:r>
          <a:r>
            <a:rPr kumimoji="1" lang="ja-JP" altLang="en-US" sz="1100" baseline="0">
              <a:solidFill>
                <a:schemeClr val="dk1"/>
              </a:solidFill>
              <a:effectLst/>
              <a:latin typeface="+mn-lt"/>
              <a:ea typeface="+mn-ea"/>
              <a:cs typeface="+mn-cs"/>
            </a:rPr>
            <a:t>らＲ元</a:t>
          </a:r>
          <a:r>
            <a:rPr kumimoji="1" lang="ja-JP" altLang="ja-JP" sz="1100" baseline="0">
              <a:solidFill>
                <a:schemeClr val="dk1"/>
              </a:solidFill>
              <a:effectLst/>
              <a:latin typeface="+mn-lt"/>
              <a:ea typeface="+mn-ea"/>
              <a:cs typeface="+mn-cs"/>
            </a:rPr>
            <a:t>年度にかけては、基金運用に伴う利子収入のみで、基金残高に大きな増減はなかった。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公共施設等総合管理計画に沿って公共施設の</a:t>
          </a:r>
          <a:r>
            <a:rPr kumimoji="1" lang="ja-JP" altLang="en-US" sz="1100" baseline="0">
              <a:solidFill>
                <a:schemeClr val="dk1"/>
              </a:solidFill>
              <a:effectLst/>
              <a:latin typeface="+mn-lt"/>
              <a:ea typeface="+mn-ea"/>
              <a:cs typeface="+mn-cs"/>
            </a:rPr>
            <a:t>改築、改修、</a:t>
          </a:r>
          <a:r>
            <a:rPr kumimoji="1" lang="ja-JP" altLang="ja-JP" sz="1100" baseline="0">
              <a:solidFill>
                <a:schemeClr val="dk1"/>
              </a:solidFill>
              <a:effectLst/>
              <a:latin typeface="+mn-lt"/>
              <a:ea typeface="+mn-ea"/>
              <a:cs typeface="+mn-cs"/>
            </a:rPr>
            <a:t>解体等を実施</a:t>
          </a:r>
          <a:r>
            <a:rPr kumimoji="1" lang="ja-JP" altLang="en-US" sz="1100" baseline="0">
              <a:solidFill>
                <a:schemeClr val="dk1"/>
              </a:solidFill>
              <a:effectLst/>
              <a:latin typeface="+mn-lt"/>
              <a:ea typeface="+mn-ea"/>
              <a:cs typeface="+mn-cs"/>
            </a:rPr>
            <a:t>する</a:t>
          </a:r>
          <a:r>
            <a:rPr kumimoji="1" lang="ja-JP" altLang="ja-JP" sz="1100" baseline="0">
              <a:solidFill>
                <a:schemeClr val="dk1"/>
              </a:solidFill>
              <a:effectLst/>
              <a:latin typeface="+mn-lt"/>
              <a:ea typeface="+mn-ea"/>
              <a:cs typeface="+mn-cs"/>
            </a:rPr>
            <a:t>場合には、市債の借入額も増加することが想定されるため、他基金とのバランスをとりながら市債償還額の平準化のために</a:t>
          </a:r>
          <a:r>
            <a:rPr kumimoji="1" lang="ja-JP" altLang="en-US" sz="1100" baseline="0">
              <a:solidFill>
                <a:schemeClr val="dk1"/>
              </a:solidFill>
              <a:effectLst/>
              <a:latin typeface="+mn-lt"/>
              <a:ea typeface="+mn-ea"/>
              <a:cs typeface="+mn-cs"/>
            </a:rPr>
            <a:t>取崩しを</a:t>
          </a:r>
          <a:r>
            <a:rPr kumimoji="1" lang="ja-JP" altLang="ja-JP" sz="1100" baseline="0">
              <a:solidFill>
                <a:schemeClr val="dk1"/>
              </a:solidFill>
              <a:effectLst/>
              <a:latin typeface="+mn-lt"/>
              <a:ea typeface="+mn-ea"/>
              <a:cs typeface="+mn-cs"/>
            </a:rPr>
            <a:t>行うように努める</a:t>
          </a:r>
          <a:r>
            <a:rPr kumimoji="1" lang="ja-JP" altLang="en-US" sz="110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有形固定資産減価償却率は類似団体より高い水準にある。特に道路・橋りょうトンネル、公営住宅、幼稚園・保育園、福祉施設で耐用年数を経過した施設が多くみられ、老朽化が進んでいる。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月に公共施設個別施設アクションプランを策定。今年度見直し向けた取り組みを進めており、当該計画に基づいた施設の管理を適切に進めていく。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0"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153246</xdr:rowOff>
    </xdr:from>
    <xdr:to>
      <xdr:col>23</xdr:col>
      <xdr:colOff>136525</xdr:colOff>
      <xdr:row>34</xdr:row>
      <xdr:rowOff>83396</xdr:rowOff>
    </xdr:to>
    <xdr:sp macro="" textlink="">
      <xdr:nvSpPr>
        <xdr:cNvPr id="81" name="楕円 80"/>
        <xdr:cNvSpPr/>
      </xdr:nvSpPr>
      <xdr:spPr>
        <a:xfrm>
          <a:off x="47117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68173</xdr:rowOff>
    </xdr:from>
    <xdr:ext cx="405111" cy="259045"/>
    <xdr:sp macro="" textlink="">
      <xdr:nvSpPr>
        <xdr:cNvPr id="82" name="有形固定資産減価償却率該当値テキスト"/>
        <xdr:cNvSpPr txBox="1"/>
      </xdr:nvSpPr>
      <xdr:spPr>
        <a:xfrm>
          <a:off x="4813300" y="649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149648</xdr:rowOff>
    </xdr:from>
    <xdr:to>
      <xdr:col>19</xdr:col>
      <xdr:colOff>187325</xdr:colOff>
      <xdr:row>34</xdr:row>
      <xdr:rowOff>79798</xdr:rowOff>
    </xdr:to>
    <xdr:sp macro="" textlink="">
      <xdr:nvSpPr>
        <xdr:cNvPr id="83" name="楕円 82"/>
        <xdr:cNvSpPr/>
      </xdr:nvSpPr>
      <xdr:spPr>
        <a:xfrm>
          <a:off x="4000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28998</xdr:rowOff>
    </xdr:from>
    <xdr:to>
      <xdr:col>23</xdr:col>
      <xdr:colOff>85725</xdr:colOff>
      <xdr:row>34</xdr:row>
      <xdr:rowOff>32596</xdr:rowOff>
    </xdr:to>
    <xdr:cxnSp macro="">
      <xdr:nvCxnSpPr>
        <xdr:cNvPr id="84" name="直線コネクタ 83"/>
        <xdr:cNvCxnSpPr/>
      </xdr:nvCxnSpPr>
      <xdr:spPr>
        <a:xfrm>
          <a:off x="4051300" y="6629823"/>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128058</xdr:rowOff>
    </xdr:from>
    <xdr:to>
      <xdr:col>15</xdr:col>
      <xdr:colOff>187325</xdr:colOff>
      <xdr:row>34</xdr:row>
      <xdr:rowOff>58208</xdr:rowOff>
    </xdr:to>
    <xdr:sp macro="" textlink="">
      <xdr:nvSpPr>
        <xdr:cNvPr id="85" name="楕円 84"/>
        <xdr:cNvSpPr/>
      </xdr:nvSpPr>
      <xdr:spPr>
        <a:xfrm>
          <a:off x="32385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7408</xdr:rowOff>
    </xdr:from>
    <xdr:to>
      <xdr:col>19</xdr:col>
      <xdr:colOff>136525</xdr:colOff>
      <xdr:row>34</xdr:row>
      <xdr:rowOff>28998</xdr:rowOff>
    </xdr:to>
    <xdr:cxnSp macro="">
      <xdr:nvCxnSpPr>
        <xdr:cNvPr id="86" name="直線コネクタ 85"/>
        <xdr:cNvCxnSpPr/>
      </xdr:nvCxnSpPr>
      <xdr:spPr>
        <a:xfrm>
          <a:off x="3289300" y="66082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92075</xdr:rowOff>
    </xdr:from>
    <xdr:to>
      <xdr:col>11</xdr:col>
      <xdr:colOff>187325</xdr:colOff>
      <xdr:row>34</xdr:row>
      <xdr:rowOff>22225</xdr:rowOff>
    </xdr:to>
    <xdr:sp macro="" textlink="">
      <xdr:nvSpPr>
        <xdr:cNvPr id="87" name="楕円 86"/>
        <xdr:cNvSpPr/>
      </xdr:nvSpPr>
      <xdr:spPr>
        <a:xfrm>
          <a:off x="247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142875</xdr:rowOff>
    </xdr:from>
    <xdr:to>
      <xdr:col>15</xdr:col>
      <xdr:colOff>136525</xdr:colOff>
      <xdr:row>34</xdr:row>
      <xdr:rowOff>7408</xdr:rowOff>
    </xdr:to>
    <xdr:cxnSp macro="">
      <xdr:nvCxnSpPr>
        <xdr:cNvPr id="88" name="直線コネクタ 87"/>
        <xdr:cNvCxnSpPr/>
      </xdr:nvCxnSpPr>
      <xdr:spPr>
        <a:xfrm>
          <a:off x="2527300" y="657225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0"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70925</xdr:rowOff>
    </xdr:from>
    <xdr:ext cx="405111" cy="259045"/>
    <xdr:sp macro="" textlink="">
      <xdr:nvSpPr>
        <xdr:cNvPr id="93" name="n_1mainValue有形固定資産減価償却率"/>
        <xdr:cNvSpPr txBox="1"/>
      </xdr:nvSpPr>
      <xdr:spPr>
        <a:xfrm>
          <a:off x="3836044"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49335</xdr:rowOff>
    </xdr:from>
    <xdr:ext cx="405111" cy="259045"/>
    <xdr:sp macro="" textlink="">
      <xdr:nvSpPr>
        <xdr:cNvPr id="94" name="n_2mainValue有形固定資産減価償却率"/>
        <xdr:cNvSpPr txBox="1"/>
      </xdr:nvSpPr>
      <xdr:spPr>
        <a:xfrm>
          <a:off x="3086744" y="665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13352</xdr:rowOff>
    </xdr:from>
    <xdr:ext cx="405111" cy="259045"/>
    <xdr:sp macro="" textlink="">
      <xdr:nvSpPr>
        <xdr:cNvPr id="95" name="n_3mainValue有形固定資産減価償却率"/>
        <xdr:cNvSpPr txBox="1"/>
      </xdr:nvSpPr>
      <xdr:spPr>
        <a:xfrm>
          <a:off x="2324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した要因としては、分子の構成要素である将来負担額が、充当可能財源等の減少と市債残高の増加により増加したためである。しかし、平成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年度まで償還元金を超えない市債の借入に努めてきたことにより、市債残高が減少し、各平均値を下回る結果となっている。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3" name="テキスト ボックス 122"/>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7" name="直線コネクタ 126"/>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8"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9" name="直線コネクタ 128"/>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0"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1" name="直線コネクタ 130"/>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32"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3" name="フローチャート: 判断 132"/>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4" name="フローチャート: 判断 133"/>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5" name="フローチャート: 判断 13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6" name="フローチャート: 判断 135"/>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37" name="フローチャート: 判断 136"/>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97754</xdr:rowOff>
    </xdr:from>
    <xdr:to>
      <xdr:col>76</xdr:col>
      <xdr:colOff>73025</xdr:colOff>
      <xdr:row>29</xdr:row>
      <xdr:rowOff>27904</xdr:rowOff>
    </xdr:to>
    <xdr:sp macro="" textlink="">
      <xdr:nvSpPr>
        <xdr:cNvPr id="143" name="楕円 142"/>
        <xdr:cNvSpPr/>
      </xdr:nvSpPr>
      <xdr:spPr>
        <a:xfrm>
          <a:off x="14744700" y="5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120631</xdr:rowOff>
    </xdr:from>
    <xdr:ext cx="469744" cy="259045"/>
    <xdr:sp macro="" textlink="">
      <xdr:nvSpPr>
        <xdr:cNvPr id="144" name="債務償還比率該当値テキスト"/>
        <xdr:cNvSpPr txBox="1"/>
      </xdr:nvSpPr>
      <xdr:spPr>
        <a:xfrm>
          <a:off x="14846300" y="552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5688</xdr:rowOff>
    </xdr:from>
    <xdr:to>
      <xdr:col>72</xdr:col>
      <xdr:colOff>123825</xdr:colOff>
      <xdr:row>28</xdr:row>
      <xdr:rowOff>107288</xdr:rowOff>
    </xdr:to>
    <xdr:sp macro="" textlink="">
      <xdr:nvSpPr>
        <xdr:cNvPr id="145" name="楕円 144"/>
        <xdr:cNvSpPr/>
      </xdr:nvSpPr>
      <xdr:spPr>
        <a:xfrm>
          <a:off x="14033500" y="55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56488</xdr:rowOff>
    </xdr:from>
    <xdr:to>
      <xdr:col>76</xdr:col>
      <xdr:colOff>22225</xdr:colOff>
      <xdr:row>28</xdr:row>
      <xdr:rowOff>148554</xdr:rowOff>
    </xdr:to>
    <xdr:cxnSp macro="">
      <xdr:nvCxnSpPr>
        <xdr:cNvPr id="146" name="直線コネクタ 145"/>
        <xdr:cNvCxnSpPr/>
      </xdr:nvCxnSpPr>
      <xdr:spPr>
        <a:xfrm>
          <a:off x="14084300" y="5628613"/>
          <a:ext cx="711200" cy="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40849</xdr:rowOff>
    </xdr:from>
    <xdr:to>
      <xdr:col>68</xdr:col>
      <xdr:colOff>123825</xdr:colOff>
      <xdr:row>28</xdr:row>
      <xdr:rowOff>142449</xdr:rowOff>
    </xdr:to>
    <xdr:sp macro="" textlink="">
      <xdr:nvSpPr>
        <xdr:cNvPr id="147" name="楕円 146"/>
        <xdr:cNvSpPr/>
      </xdr:nvSpPr>
      <xdr:spPr>
        <a:xfrm>
          <a:off x="13271500" y="56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56488</xdr:rowOff>
    </xdr:from>
    <xdr:to>
      <xdr:col>72</xdr:col>
      <xdr:colOff>73025</xdr:colOff>
      <xdr:row>28</xdr:row>
      <xdr:rowOff>91649</xdr:rowOff>
    </xdr:to>
    <xdr:cxnSp macro="">
      <xdr:nvCxnSpPr>
        <xdr:cNvPr id="148" name="直線コネクタ 147"/>
        <xdr:cNvCxnSpPr/>
      </xdr:nvCxnSpPr>
      <xdr:spPr>
        <a:xfrm flipV="1">
          <a:off x="13322300" y="5628613"/>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146603</xdr:rowOff>
    </xdr:from>
    <xdr:to>
      <xdr:col>64</xdr:col>
      <xdr:colOff>123825</xdr:colOff>
      <xdr:row>28</xdr:row>
      <xdr:rowOff>76753</xdr:rowOff>
    </xdr:to>
    <xdr:sp macro="" textlink="">
      <xdr:nvSpPr>
        <xdr:cNvPr id="149" name="楕円 148"/>
        <xdr:cNvSpPr/>
      </xdr:nvSpPr>
      <xdr:spPr>
        <a:xfrm>
          <a:off x="12509500" y="55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25953</xdr:rowOff>
    </xdr:from>
    <xdr:to>
      <xdr:col>68</xdr:col>
      <xdr:colOff>73025</xdr:colOff>
      <xdr:row>28</xdr:row>
      <xdr:rowOff>91649</xdr:rowOff>
    </xdr:to>
    <xdr:cxnSp macro="">
      <xdr:nvCxnSpPr>
        <xdr:cNvPr id="150" name="直線コネクタ 149"/>
        <xdr:cNvCxnSpPr/>
      </xdr:nvCxnSpPr>
      <xdr:spPr>
        <a:xfrm>
          <a:off x="12560300" y="5598078"/>
          <a:ext cx="762000" cy="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52106</xdr:rowOff>
    </xdr:from>
    <xdr:to>
      <xdr:col>60</xdr:col>
      <xdr:colOff>123825</xdr:colOff>
      <xdr:row>28</xdr:row>
      <xdr:rowOff>153706</xdr:rowOff>
    </xdr:to>
    <xdr:sp macro="" textlink="">
      <xdr:nvSpPr>
        <xdr:cNvPr id="151" name="楕円 150"/>
        <xdr:cNvSpPr/>
      </xdr:nvSpPr>
      <xdr:spPr>
        <a:xfrm>
          <a:off x="11747500" y="5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25953</xdr:rowOff>
    </xdr:from>
    <xdr:to>
      <xdr:col>64</xdr:col>
      <xdr:colOff>73025</xdr:colOff>
      <xdr:row>28</xdr:row>
      <xdr:rowOff>102906</xdr:rowOff>
    </xdr:to>
    <xdr:cxnSp macro="">
      <xdr:nvCxnSpPr>
        <xdr:cNvPr id="152" name="直線コネクタ 151"/>
        <xdr:cNvCxnSpPr/>
      </xdr:nvCxnSpPr>
      <xdr:spPr>
        <a:xfrm flipV="1">
          <a:off x="11798300" y="5598078"/>
          <a:ext cx="762000" cy="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53"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4"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55"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56"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123815</xdr:rowOff>
    </xdr:from>
    <xdr:ext cx="469744" cy="259045"/>
    <xdr:sp macro="" textlink="">
      <xdr:nvSpPr>
        <xdr:cNvPr id="157" name="n_1mainValue債務償還比率"/>
        <xdr:cNvSpPr txBox="1"/>
      </xdr:nvSpPr>
      <xdr:spPr>
        <a:xfrm>
          <a:off x="13836727" y="53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158976</xdr:rowOff>
    </xdr:from>
    <xdr:ext cx="469744" cy="259045"/>
    <xdr:sp macro="" textlink="">
      <xdr:nvSpPr>
        <xdr:cNvPr id="158" name="n_2mainValue債務償還比率"/>
        <xdr:cNvSpPr txBox="1"/>
      </xdr:nvSpPr>
      <xdr:spPr>
        <a:xfrm>
          <a:off x="13087427" y="538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93280</xdr:rowOff>
    </xdr:from>
    <xdr:ext cx="469744" cy="259045"/>
    <xdr:sp macro="" textlink="">
      <xdr:nvSpPr>
        <xdr:cNvPr id="159" name="n_3mainValue債務償還比率"/>
        <xdr:cNvSpPr txBox="1"/>
      </xdr:nvSpPr>
      <xdr:spPr>
        <a:xfrm>
          <a:off x="12325427" y="53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170233</xdr:rowOff>
    </xdr:from>
    <xdr:ext cx="469744" cy="259045"/>
    <xdr:sp macro="" textlink="">
      <xdr:nvSpPr>
        <xdr:cNvPr id="160" name="n_4mainValue債務償還比率"/>
        <xdr:cNvSpPr txBox="1"/>
      </xdr:nvSpPr>
      <xdr:spPr>
        <a:xfrm>
          <a:off x="11563427" y="5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5" name="楕円 74"/>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144780</xdr:rowOff>
    </xdr:to>
    <xdr:cxnSp macro="">
      <xdr:nvCxnSpPr>
        <xdr:cNvPr id="76" name="直線コネクタ 75"/>
        <xdr:cNvCxnSpPr/>
      </xdr:nvCxnSpPr>
      <xdr:spPr>
        <a:xfrm>
          <a:off x="3797300" y="6640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125730</xdr:rowOff>
    </xdr:to>
    <xdr:cxnSp macro="">
      <xdr:nvCxnSpPr>
        <xdr:cNvPr id="78" name="直線コネクタ 77"/>
        <xdr:cNvCxnSpPr/>
      </xdr:nvCxnSpPr>
      <xdr:spPr>
        <a:xfrm>
          <a:off x="2908300" y="66255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9" name="楕円 78"/>
        <xdr:cNvSpPr/>
      </xdr:nvSpPr>
      <xdr:spPr>
        <a:xfrm>
          <a:off x="196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89535</xdr:rowOff>
    </xdr:from>
    <xdr:to>
      <xdr:col>15</xdr:col>
      <xdr:colOff>50800</xdr:colOff>
      <xdr:row>38</xdr:row>
      <xdr:rowOff>110490</xdr:rowOff>
    </xdr:to>
    <xdr:cxnSp macro="">
      <xdr:nvCxnSpPr>
        <xdr:cNvPr id="80" name="直線コネクタ 79"/>
        <xdr:cNvCxnSpPr/>
      </xdr:nvCxnSpPr>
      <xdr:spPr>
        <a:xfrm>
          <a:off x="2019300" y="660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3"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4"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5" name="n_1mainValue【道路】&#10;有形固定資産減価償却率"/>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6"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7" name="n_3mainValue【道路】&#10;有形固定資産減価償却率"/>
        <xdr:cNvSpPr txBox="1"/>
      </xdr:nvSpPr>
      <xdr:spPr>
        <a:xfrm>
          <a:off x="1816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8" name="直線コネクタ 9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9" name="テキスト ボックス 98"/>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1" name="テキスト ボックス 10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2" name="直線コネクタ 10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3" name="テキスト ボックス 10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6" name="直線コネクタ 10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7" name="テキスト ボックス 10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0" name="直線コネクタ 10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1" name="テキスト ボックス 11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5" name="直線コネクタ 114"/>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6"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7" name="直線コネクタ 116"/>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8"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9" name="直線コネクタ 118"/>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0"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1" name="フローチャート: 判断 120"/>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2" name="フローチャート: 判断 121"/>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3" name="フローチャート: 判断 122"/>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4" name="フローチャート: 判断 123"/>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5" name="フローチャート: 判断 124"/>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167675</xdr:rowOff>
    </xdr:from>
    <xdr:to>
      <xdr:col>55</xdr:col>
      <xdr:colOff>50800</xdr:colOff>
      <xdr:row>41</xdr:row>
      <xdr:rowOff>97825</xdr:rowOff>
    </xdr:to>
    <xdr:sp macro="" textlink="">
      <xdr:nvSpPr>
        <xdr:cNvPr id="131" name="楕円 130"/>
        <xdr:cNvSpPr/>
      </xdr:nvSpPr>
      <xdr:spPr>
        <a:xfrm>
          <a:off x="10426700" y="70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82602</xdr:rowOff>
    </xdr:from>
    <xdr:ext cx="469744" cy="259045"/>
    <xdr:sp macro="" textlink="">
      <xdr:nvSpPr>
        <xdr:cNvPr id="132" name="【道路】&#10;一人当たり延長該当値テキスト"/>
        <xdr:cNvSpPr txBox="1"/>
      </xdr:nvSpPr>
      <xdr:spPr>
        <a:xfrm>
          <a:off x="10515600" y="69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170132</xdr:rowOff>
    </xdr:from>
    <xdr:to>
      <xdr:col>50</xdr:col>
      <xdr:colOff>165100</xdr:colOff>
      <xdr:row>41</xdr:row>
      <xdr:rowOff>100282</xdr:rowOff>
    </xdr:to>
    <xdr:sp macro="" textlink="">
      <xdr:nvSpPr>
        <xdr:cNvPr id="133" name="楕円 132"/>
        <xdr:cNvSpPr/>
      </xdr:nvSpPr>
      <xdr:spPr>
        <a:xfrm>
          <a:off x="9588500" y="70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47025</xdr:rowOff>
    </xdr:from>
    <xdr:to>
      <xdr:col>55</xdr:col>
      <xdr:colOff>0</xdr:colOff>
      <xdr:row>41</xdr:row>
      <xdr:rowOff>49482</xdr:rowOff>
    </xdr:to>
    <xdr:cxnSp macro="">
      <xdr:nvCxnSpPr>
        <xdr:cNvPr id="134" name="直線コネクタ 133"/>
        <xdr:cNvCxnSpPr/>
      </xdr:nvCxnSpPr>
      <xdr:spPr>
        <a:xfrm flipV="1">
          <a:off x="9639300" y="7076475"/>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1768</xdr:rowOff>
    </xdr:from>
    <xdr:to>
      <xdr:col>46</xdr:col>
      <xdr:colOff>38100</xdr:colOff>
      <xdr:row>41</xdr:row>
      <xdr:rowOff>103368</xdr:rowOff>
    </xdr:to>
    <xdr:sp macro="" textlink="">
      <xdr:nvSpPr>
        <xdr:cNvPr id="135" name="楕円 134"/>
        <xdr:cNvSpPr/>
      </xdr:nvSpPr>
      <xdr:spPr>
        <a:xfrm>
          <a:off x="8699500" y="70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49482</xdr:rowOff>
    </xdr:from>
    <xdr:to>
      <xdr:col>50</xdr:col>
      <xdr:colOff>114300</xdr:colOff>
      <xdr:row>41</xdr:row>
      <xdr:rowOff>52568</xdr:rowOff>
    </xdr:to>
    <xdr:cxnSp macro="">
      <xdr:nvCxnSpPr>
        <xdr:cNvPr id="136" name="直線コネクタ 135"/>
        <xdr:cNvCxnSpPr/>
      </xdr:nvCxnSpPr>
      <xdr:spPr>
        <a:xfrm flipV="1">
          <a:off x="8750300" y="707893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2654</xdr:rowOff>
    </xdr:from>
    <xdr:to>
      <xdr:col>41</xdr:col>
      <xdr:colOff>101600</xdr:colOff>
      <xdr:row>41</xdr:row>
      <xdr:rowOff>104254</xdr:rowOff>
    </xdr:to>
    <xdr:sp macro="" textlink="">
      <xdr:nvSpPr>
        <xdr:cNvPr id="137" name="楕円 136"/>
        <xdr:cNvSpPr/>
      </xdr:nvSpPr>
      <xdr:spPr>
        <a:xfrm>
          <a:off x="7810500" y="70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52568</xdr:rowOff>
    </xdr:from>
    <xdr:to>
      <xdr:col>45</xdr:col>
      <xdr:colOff>177800</xdr:colOff>
      <xdr:row>41</xdr:row>
      <xdr:rowOff>53454</xdr:rowOff>
    </xdr:to>
    <xdr:cxnSp macro="">
      <xdr:nvCxnSpPr>
        <xdr:cNvPr id="138" name="直線コネクタ 137"/>
        <xdr:cNvCxnSpPr/>
      </xdr:nvCxnSpPr>
      <xdr:spPr>
        <a:xfrm flipV="1">
          <a:off x="7861300" y="7082018"/>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39"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0"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1"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2"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91409</xdr:rowOff>
    </xdr:from>
    <xdr:ext cx="469744" cy="259045"/>
    <xdr:sp macro="" textlink="">
      <xdr:nvSpPr>
        <xdr:cNvPr id="143" name="n_1mainValue【道路】&#10;一人当たり延長"/>
        <xdr:cNvSpPr txBox="1"/>
      </xdr:nvSpPr>
      <xdr:spPr>
        <a:xfrm>
          <a:off x="9391727" y="71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94495</xdr:rowOff>
    </xdr:from>
    <xdr:ext cx="469744" cy="259045"/>
    <xdr:sp macro="" textlink="">
      <xdr:nvSpPr>
        <xdr:cNvPr id="144" name="n_2mainValue【道路】&#10;一人当たり延長"/>
        <xdr:cNvSpPr txBox="1"/>
      </xdr:nvSpPr>
      <xdr:spPr>
        <a:xfrm>
          <a:off x="8515427" y="712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95381</xdr:rowOff>
    </xdr:from>
    <xdr:ext cx="469744" cy="259045"/>
    <xdr:sp macro="" textlink="">
      <xdr:nvSpPr>
        <xdr:cNvPr id="145" name="n_3mainValue【道路】&#10;一人当たり延長"/>
        <xdr:cNvSpPr txBox="1"/>
      </xdr:nvSpPr>
      <xdr:spPr>
        <a:xfrm>
          <a:off x="7626427" y="71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9" name="直線コネクタ 168"/>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0"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1" name="直線コネクタ 170"/>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2"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3" name="直線コネクタ 172"/>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74"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5" name="フローチャート: 判断 174"/>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6" name="フローチャート: 判断 175"/>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7" name="フローチャート: 判断 176"/>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8" name="フローチャート: 判断 177"/>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79" name="フローチャート: 判断 178"/>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5" name="楕円 184"/>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86" name="【橋りょう・トンネル】&#10;有形固定資産減価償却率該当値テキスト"/>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87" name="楕円 186"/>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91440</xdr:rowOff>
    </xdr:to>
    <xdr:cxnSp macro="">
      <xdr:nvCxnSpPr>
        <xdr:cNvPr id="188" name="直線コネクタ 187"/>
        <xdr:cNvCxnSpPr/>
      </xdr:nvCxnSpPr>
      <xdr:spPr>
        <a:xfrm flipV="1">
          <a:off x="3797300" y="108356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89" name="楕円 188"/>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91440</xdr:rowOff>
    </xdr:from>
    <xdr:to>
      <xdr:col>19</xdr:col>
      <xdr:colOff>177800</xdr:colOff>
      <xdr:row>63</xdr:row>
      <xdr:rowOff>148590</xdr:rowOff>
    </xdr:to>
    <xdr:cxnSp macro="">
      <xdr:nvCxnSpPr>
        <xdr:cNvPr id="190" name="直線コネクタ 189"/>
        <xdr:cNvCxnSpPr/>
      </xdr:nvCxnSpPr>
      <xdr:spPr>
        <a:xfrm flipV="1">
          <a:off x="2908300" y="10892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92075</xdr:rowOff>
    </xdr:from>
    <xdr:to>
      <xdr:col>10</xdr:col>
      <xdr:colOff>165100</xdr:colOff>
      <xdr:row>64</xdr:row>
      <xdr:rowOff>22225</xdr:rowOff>
    </xdr:to>
    <xdr:sp macro="" textlink="">
      <xdr:nvSpPr>
        <xdr:cNvPr id="191" name="楕円 190"/>
        <xdr:cNvSpPr/>
      </xdr:nvSpPr>
      <xdr:spPr>
        <a:xfrm>
          <a:off x="1968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142875</xdr:rowOff>
    </xdr:from>
    <xdr:to>
      <xdr:col>15</xdr:col>
      <xdr:colOff>50800</xdr:colOff>
      <xdr:row>63</xdr:row>
      <xdr:rowOff>148590</xdr:rowOff>
    </xdr:to>
    <xdr:cxnSp macro="">
      <xdr:nvCxnSpPr>
        <xdr:cNvPr id="192" name="直線コネクタ 191"/>
        <xdr:cNvCxnSpPr/>
      </xdr:nvCxnSpPr>
      <xdr:spPr>
        <a:xfrm>
          <a:off x="2019300" y="10944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193"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94"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5"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96"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197" name="n_1mainValue【橋りょう・トンネル】&#10;有形固定資産減価償却率"/>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98" name="n_2mainValue【橋りょう・トンネ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13352</xdr:rowOff>
    </xdr:from>
    <xdr:ext cx="405111" cy="259045"/>
    <xdr:sp macro="" textlink="">
      <xdr:nvSpPr>
        <xdr:cNvPr id="199" name="n_3mainValue【橋りょう・トンネル】&#10;有形固定資産減価償却率"/>
        <xdr:cNvSpPr txBox="1"/>
      </xdr:nvSpPr>
      <xdr:spPr>
        <a:xfrm>
          <a:off x="1816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25" name="直線コネクタ 224"/>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26"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27" name="直線コネクタ 226"/>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28"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29" name="直線コネクタ 228"/>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0"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31" name="フローチャート: 判断 230"/>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32" name="フローチャート: 判断 231"/>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3" name="フローチャート: 判断 232"/>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4" name="フローチャート: 判断 233"/>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5" name="フローチャート: 判断 234"/>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24588</xdr:rowOff>
    </xdr:from>
    <xdr:to>
      <xdr:col>55</xdr:col>
      <xdr:colOff>50800</xdr:colOff>
      <xdr:row>64</xdr:row>
      <xdr:rowOff>126188</xdr:rowOff>
    </xdr:to>
    <xdr:sp macro="" textlink="">
      <xdr:nvSpPr>
        <xdr:cNvPr id="241" name="楕円 240"/>
        <xdr:cNvSpPr/>
      </xdr:nvSpPr>
      <xdr:spPr>
        <a:xfrm>
          <a:off x="10426700" y="109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110965</xdr:rowOff>
    </xdr:from>
    <xdr:ext cx="534377" cy="259045"/>
    <xdr:sp macro="" textlink="">
      <xdr:nvSpPr>
        <xdr:cNvPr id="242" name="【橋りょう・トンネル】&#10;一人当たり有形固定資産（償却資産）額該当値テキスト"/>
        <xdr:cNvSpPr txBox="1"/>
      </xdr:nvSpPr>
      <xdr:spPr>
        <a:xfrm>
          <a:off x="10515600" y="109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28382</xdr:rowOff>
    </xdr:from>
    <xdr:to>
      <xdr:col>50</xdr:col>
      <xdr:colOff>165100</xdr:colOff>
      <xdr:row>64</xdr:row>
      <xdr:rowOff>129982</xdr:rowOff>
    </xdr:to>
    <xdr:sp macro="" textlink="">
      <xdr:nvSpPr>
        <xdr:cNvPr id="243" name="楕円 242"/>
        <xdr:cNvSpPr/>
      </xdr:nvSpPr>
      <xdr:spPr>
        <a:xfrm>
          <a:off x="9588500" y="110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75388</xdr:rowOff>
    </xdr:from>
    <xdr:to>
      <xdr:col>55</xdr:col>
      <xdr:colOff>0</xdr:colOff>
      <xdr:row>64</xdr:row>
      <xdr:rowOff>79182</xdr:rowOff>
    </xdr:to>
    <xdr:cxnSp macro="">
      <xdr:nvCxnSpPr>
        <xdr:cNvPr id="244" name="直線コネクタ 243"/>
        <xdr:cNvCxnSpPr/>
      </xdr:nvCxnSpPr>
      <xdr:spPr>
        <a:xfrm flipV="1">
          <a:off x="9639300" y="11048188"/>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158142</xdr:rowOff>
    </xdr:from>
    <xdr:to>
      <xdr:col>46</xdr:col>
      <xdr:colOff>38100</xdr:colOff>
      <xdr:row>64</xdr:row>
      <xdr:rowOff>88292</xdr:rowOff>
    </xdr:to>
    <xdr:sp macro="" textlink="">
      <xdr:nvSpPr>
        <xdr:cNvPr id="245" name="楕円 244"/>
        <xdr:cNvSpPr/>
      </xdr:nvSpPr>
      <xdr:spPr>
        <a:xfrm>
          <a:off x="8699500" y="109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37492</xdr:rowOff>
    </xdr:from>
    <xdr:to>
      <xdr:col>50</xdr:col>
      <xdr:colOff>114300</xdr:colOff>
      <xdr:row>64</xdr:row>
      <xdr:rowOff>79182</xdr:rowOff>
    </xdr:to>
    <xdr:cxnSp macro="">
      <xdr:nvCxnSpPr>
        <xdr:cNvPr id="246" name="直線コネクタ 245"/>
        <xdr:cNvCxnSpPr/>
      </xdr:nvCxnSpPr>
      <xdr:spPr>
        <a:xfrm>
          <a:off x="8750300" y="11010292"/>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159796</xdr:rowOff>
    </xdr:from>
    <xdr:to>
      <xdr:col>41</xdr:col>
      <xdr:colOff>101600</xdr:colOff>
      <xdr:row>64</xdr:row>
      <xdr:rowOff>89946</xdr:rowOff>
    </xdr:to>
    <xdr:sp macro="" textlink="">
      <xdr:nvSpPr>
        <xdr:cNvPr id="247" name="楕円 246"/>
        <xdr:cNvSpPr/>
      </xdr:nvSpPr>
      <xdr:spPr>
        <a:xfrm>
          <a:off x="7810500" y="109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37492</xdr:rowOff>
    </xdr:from>
    <xdr:to>
      <xdr:col>45</xdr:col>
      <xdr:colOff>177800</xdr:colOff>
      <xdr:row>64</xdr:row>
      <xdr:rowOff>39146</xdr:rowOff>
    </xdr:to>
    <xdr:cxnSp macro="">
      <xdr:nvCxnSpPr>
        <xdr:cNvPr id="248" name="直線コネクタ 247"/>
        <xdr:cNvCxnSpPr/>
      </xdr:nvCxnSpPr>
      <xdr:spPr>
        <a:xfrm flipV="1">
          <a:off x="7861300" y="11010292"/>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49"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50"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51"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52"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121109</xdr:rowOff>
    </xdr:from>
    <xdr:ext cx="534377" cy="259045"/>
    <xdr:sp macro="" textlink="">
      <xdr:nvSpPr>
        <xdr:cNvPr id="253" name="n_1mainValue【橋りょう・トンネル】&#10;一人当たり有形固定資産（償却資産）額"/>
        <xdr:cNvSpPr txBox="1"/>
      </xdr:nvSpPr>
      <xdr:spPr>
        <a:xfrm>
          <a:off x="9359411" y="110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79419</xdr:rowOff>
    </xdr:from>
    <xdr:ext cx="534377" cy="259045"/>
    <xdr:sp macro="" textlink="">
      <xdr:nvSpPr>
        <xdr:cNvPr id="254" name="n_2mainValue【橋りょう・トンネル】&#10;一人当たり有形固定資産（償却資産）額"/>
        <xdr:cNvSpPr txBox="1"/>
      </xdr:nvSpPr>
      <xdr:spPr>
        <a:xfrm>
          <a:off x="8483111" y="110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81073</xdr:rowOff>
    </xdr:from>
    <xdr:ext cx="534377" cy="259045"/>
    <xdr:sp macro="" textlink="">
      <xdr:nvSpPr>
        <xdr:cNvPr id="255" name="n_3mainValue【橋りょう・トンネル】&#10;一人当たり有形固定資産（償却資産）額"/>
        <xdr:cNvSpPr txBox="1"/>
      </xdr:nvSpPr>
      <xdr:spPr>
        <a:xfrm>
          <a:off x="7594111" y="110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80" name="直線コネクタ 279"/>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81"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82" name="直線コネクタ 281"/>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3"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4" name="直線コネクタ 28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85"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6" name="フローチャート: 判断 285"/>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87" name="フローチャート: 判断 286"/>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88" name="フローチャート: 判断 287"/>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9" name="フローチャート: 判断 288"/>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0" name="フローチャート: 判断 28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296" name="楕円 295"/>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165116</xdr:rowOff>
    </xdr:from>
    <xdr:ext cx="405111" cy="259045"/>
    <xdr:sp macro="" textlink="">
      <xdr:nvSpPr>
        <xdr:cNvPr id="297" name="【公営住宅】&#10;有形固定資産減価償却率該当値テキスト"/>
        <xdr:cNvSpPr txBox="1"/>
      </xdr:nvSpPr>
      <xdr:spPr>
        <a:xfrm>
          <a:off x="4673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59689</xdr:rowOff>
    </xdr:from>
    <xdr:to>
      <xdr:col>20</xdr:col>
      <xdr:colOff>38100</xdr:colOff>
      <xdr:row>85</xdr:row>
      <xdr:rowOff>161289</xdr:rowOff>
    </xdr:to>
    <xdr:sp macro="" textlink="">
      <xdr:nvSpPr>
        <xdr:cNvPr id="298" name="楕円 297"/>
        <xdr:cNvSpPr/>
      </xdr:nvSpPr>
      <xdr:spPr>
        <a:xfrm>
          <a:off x="3746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110489</xdr:rowOff>
    </xdr:from>
    <xdr:to>
      <xdr:col>24</xdr:col>
      <xdr:colOff>63500</xdr:colOff>
      <xdr:row>85</xdr:row>
      <xdr:rowOff>129539</xdr:rowOff>
    </xdr:to>
    <xdr:cxnSp macro="">
      <xdr:nvCxnSpPr>
        <xdr:cNvPr id="299" name="直線コネクタ 298"/>
        <xdr:cNvCxnSpPr/>
      </xdr:nvCxnSpPr>
      <xdr:spPr>
        <a:xfrm>
          <a:off x="3797300" y="146837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42545</xdr:rowOff>
    </xdr:from>
    <xdr:to>
      <xdr:col>15</xdr:col>
      <xdr:colOff>101600</xdr:colOff>
      <xdr:row>85</xdr:row>
      <xdr:rowOff>144145</xdr:rowOff>
    </xdr:to>
    <xdr:sp macro="" textlink="">
      <xdr:nvSpPr>
        <xdr:cNvPr id="300" name="楕円 299"/>
        <xdr:cNvSpPr/>
      </xdr:nvSpPr>
      <xdr:spPr>
        <a:xfrm>
          <a:off x="2857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93345</xdr:rowOff>
    </xdr:from>
    <xdr:to>
      <xdr:col>19</xdr:col>
      <xdr:colOff>177800</xdr:colOff>
      <xdr:row>85</xdr:row>
      <xdr:rowOff>110489</xdr:rowOff>
    </xdr:to>
    <xdr:cxnSp macro="">
      <xdr:nvCxnSpPr>
        <xdr:cNvPr id="301" name="直線コネクタ 300"/>
        <xdr:cNvCxnSpPr/>
      </xdr:nvCxnSpPr>
      <xdr:spPr>
        <a:xfrm>
          <a:off x="2908300" y="146665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302" name="楕円 301"/>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70486</xdr:rowOff>
    </xdr:from>
    <xdr:to>
      <xdr:col>15</xdr:col>
      <xdr:colOff>50800</xdr:colOff>
      <xdr:row>85</xdr:row>
      <xdr:rowOff>93345</xdr:rowOff>
    </xdr:to>
    <xdr:cxnSp macro="">
      <xdr:nvCxnSpPr>
        <xdr:cNvPr id="303" name="直線コネクタ 302"/>
        <xdr:cNvCxnSpPr/>
      </xdr:nvCxnSpPr>
      <xdr:spPr>
        <a:xfrm>
          <a:off x="2019300" y="146437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04"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05"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06"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7"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152416</xdr:rowOff>
    </xdr:from>
    <xdr:ext cx="405111" cy="259045"/>
    <xdr:sp macro="" textlink="">
      <xdr:nvSpPr>
        <xdr:cNvPr id="308" name="n_1mainValue【公営住宅】&#10;有形固定資産減価償却率"/>
        <xdr:cNvSpPr txBox="1"/>
      </xdr:nvSpPr>
      <xdr:spPr>
        <a:xfrm>
          <a:off x="35820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135272</xdr:rowOff>
    </xdr:from>
    <xdr:ext cx="405111" cy="259045"/>
    <xdr:sp macro="" textlink="">
      <xdr:nvSpPr>
        <xdr:cNvPr id="309" name="n_2mainValue【公営住宅】&#10;有形固定資産減価償却率"/>
        <xdr:cNvSpPr txBox="1"/>
      </xdr:nvSpPr>
      <xdr:spPr>
        <a:xfrm>
          <a:off x="2705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310" name="n_3mainValue【公営住宅】&#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4" name="テキスト ボックス 32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6" name="テキスト ボックス 32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8" name="テキスト ボックス 32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32" name="直線コネクタ 331"/>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33"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34" name="直線コネクタ 333"/>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35"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36" name="直線コネクタ 335"/>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37"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38" name="フローチャート: 判断 337"/>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39" name="フローチャート: 判断 338"/>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40" name="フローチャート: 判断 339"/>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41" name="フローチャート: 判断 340"/>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42" name="フローチャート: 判断 341"/>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116207</xdr:rowOff>
    </xdr:from>
    <xdr:to>
      <xdr:col>55</xdr:col>
      <xdr:colOff>50800</xdr:colOff>
      <xdr:row>86</xdr:row>
      <xdr:rowOff>46357</xdr:rowOff>
    </xdr:to>
    <xdr:sp macro="" textlink="">
      <xdr:nvSpPr>
        <xdr:cNvPr id="348" name="楕円 347"/>
        <xdr:cNvSpPr/>
      </xdr:nvSpPr>
      <xdr:spPr>
        <a:xfrm>
          <a:off x="10426700" y="146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49"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116322</xdr:rowOff>
    </xdr:from>
    <xdr:to>
      <xdr:col>50</xdr:col>
      <xdr:colOff>165100</xdr:colOff>
      <xdr:row>86</xdr:row>
      <xdr:rowOff>46472</xdr:rowOff>
    </xdr:to>
    <xdr:sp macro="" textlink="">
      <xdr:nvSpPr>
        <xdr:cNvPr id="350" name="楕円 349"/>
        <xdr:cNvSpPr/>
      </xdr:nvSpPr>
      <xdr:spPr>
        <a:xfrm>
          <a:off x="9588500" y="146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167007</xdr:rowOff>
    </xdr:from>
    <xdr:to>
      <xdr:col>55</xdr:col>
      <xdr:colOff>0</xdr:colOff>
      <xdr:row>85</xdr:row>
      <xdr:rowOff>167122</xdr:rowOff>
    </xdr:to>
    <xdr:cxnSp macro="">
      <xdr:nvCxnSpPr>
        <xdr:cNvPr id="351" name="直線コネクタ 350"/>
        <xdr:cNvCxnSpPr/>
      </xdr:nvCxnSpPr>
      <xdr:spPr>
        <a:xfrm flipV="1">
          <a:off x="9639300" y="1474025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115362</xdr:rowOff>
    </xdr:from>
    <xdr:to>
      <xdr:col>46</xdr:col>
      <xdr:colOff>38100</xdr:colOff>
      <xdr:row>86</xdr:row>
      <xdr:rowOff>45512</xdr:rowOff>
    </xdr:to>
    <xdr:sp macro="" textlink="">
      <xdr:nvSpPr>
        <xdr:cNvPr id="352" name="楕円 351"/>
        <xdr:cNvSpPr/>
      </xdr:nvSpPr>
      <xdr:spPr>
        <a:xfrm>
          <a:off x="8699500" y="146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166162</xdr:rowOff>
    </xdr:from>
    <xdr:to>
      <xdr:col>50</xdr:col>
      <xdr:colOff>114300</xdr:colOff>
      <xdr:row>85</xdr:row>
      <xdr:rowOff>167122</xdr:rowOff>
    </xdr:to>
    <xdr:cxnSp macro="">
      <xdr:nvCxnSpPr>
        <xdr:cNvPr id="353" name="直線コネクタ 352"/>
        <xdr:cNvCxnSpPr/>
      </xdr:nvCxnSpPr>
      <xdr:spPr>
        <a:xfrm>
          <a:off x="8750300" y="1473941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115156</xdr:rowOff>
    </xdr:from>
    <xdr:to>
      <xdr:col>41</xdr:col>
      <xdr:colOff>101600</xdr:colOff>
      <xdr:row>86</xdr:row>
      <xdr:rowOff>45306</xdr:rowOff>
    </xdr:to>
    <xdr:sp macro="" textlink="">
      <xdr:nvSpPr>
        <xdr:cNvPr id="354" name="楕円 353"/>
        <xdr:cNvSpPr/>
      </xdr:nvSpPr>
      <xdr:spPr>
        <a:xfrm>
          <a:off x="7810500" y="146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165956</xdr:rowOff>
    </xdr:from>
    <xdr:to>
      <xdr:col>45</xdr:col>
      <xdr:colOff>177800</xdr:colOff>
      <xdr:row>85</xdr:row>
      <xdr:rowOff>166162</xdr:rowOff>
    </xdr:to>
    <xdr:cxnSp macro="">
      <xdr:nvCxnSpPr>
        <xdr:cNvPr id="355" name="直線コネクタ 354"/>
        <xdr:cNvCxnSpPr/>
      </xdr:nvCxnSpPr>
      <xdr:spPr>
        <a:xfrm>
          <a:off x="7861300" y="1473920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56"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57"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58"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59"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37599</xdr:rowOff>
    </xdr:from>
    <xdr:ext cx="469744" cy="259045"/>
    <xdr:sp macro="" textlink="">
      <xdr:nvSpPr>
        <xdr:cNvPr id="360" name="n_1mainValue【公営住宅】&#10;一人当たり面積"/>
        <xdr:cNvSpPr txBox="1"/>
      </xdr:nvSpPr>
      <xdr:spPr>
        <a:xfrm>
          <a:off x="9391727" y="1478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36639</xdr:rowOff>
    </xdr:from>
    <xdr:ext cx="469744" cy="259045"/>
    <xdr:sp macro="" textlink="">
      <xdr:nvSpPr>
        <xdr:cNvPr id="361" name="n_2mainValue【公営住宅】&#10;一人当たり面積"/>
        <xdr:cNvSpPr txBox="1"/>
      </xdr:nvSpPr>
      <xdr:spPr>
        <a:xfrm>
          <a:off x="8515427" y="147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36433</xdr:rowOff>
    </xdr:from>
    <xdr:ext cx="469744" cy="259045"/>
    <xdr:sp macro="" textlink="">
      <xdr:nvSpPr>
        <xdr:cNvPr id="362" name="n_3mainValue【公営住宅】&#10;一人当たり面積"/>
        <xdr:cNvSpPr txBox="1"/>
      </xdr:nvSpPr>
      <xdr:spPr>
        <a:xfrm>
          <a:off x="7626427" y="147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388" name="直線コネクタ 387"/>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389"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390" name="直線コネクタ 389"/>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91"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92" name="直線コネクタ 391"/>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393" name="【港湾・漁港】&#10;有形固定資産減価償却率平均値テキスト"/>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394" name="フローチャート: 判断 393"/>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395" name="フローチャート: 判断 394"/>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396" name="フローチャート: 判断 395"/>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97" name="フローチャート: 判断 396"/>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8" name="フローチャート: 判断 397"/>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404" name="楕円 403"/>
        <xdr:cNvSpPr/>
      </xdr:nvSpPr>
      <xdr:spPr>
        <a:xfrm>
          <a:off x="4584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134819</xdr:rowOff>
    </xdr:from>
    <xdr:ext cx="405111" cy="259045"/>
    <xdr:sp macro="" textlink="">
      <xdr:nvSpPr>
        <xdr:cNvPr id="405" name="【港湾・漁港】&#10;有形固定資産減価償却率該当値テキスト"/>
        <xdr:cNvSpPr txBox="1"/>
      </xdr:nvSpPr>
      <xdr:spPr>
        <a:xfrm>
          <a:off x="4673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06" name="楕円 405"/>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103</xdr:row>
      <xdr:rowOff>162742</xdr:rowOff>
    </xdr:to>
    <xdr:cxnSp macro="">
      <xdr:nvCxnSpPr>
        <xdr:cNvPr id="407" name="直線コネクタ 406"/>
        <xdr:cNvCxnSpPr/>
      </xdr:nvCxnSpPr>
      <xdr:spPr>
        <a:xfrm>
          <a:off x="3797300" y="17822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408" name="楕円 407"/>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103</xdr:row>
      <xdr:rowOff>162742</xdr:rowOff>
    </xdr:to>
    <xdr:cxnSp macro="">
      <xdr:nvCxnSpPr>
        <xdr:cNvPr id="409" name="直線コネクタ 408"/>
        <xdr:cNvCxnSpPr/>
      </xdr:nvCxnSpPr>
      <xdr:spPr>
        <a:xfrm>
          <a:off x="2908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51526</xdr:rowOff>
    </xdr:from>
    <xdr:to>
      <xdr:col>10</xdr:col>
      <xdr:colOff>165100</xdr:colOff>
      <xdr:row>103</xdr:row>
      <xdr:rowOff>153126</xdr:rowOff>
    </xdr:to>
    <xdr:sp macro="" textlink="">
      <xdr:nvSpPr>
        <xdr:cNvPr id="410" name="楕円 409"/>
        <xdr:cNvSpPr/>
      </xdr:nvSpPr>
      <xdr:spPr>
        <a:xfrm>
          <a:off x="1968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102326</xdr:rowOff>
    </xdr:from>
    <xdr:to>
      <xdr:col>15</xdr:col>
      <xdr:colOff>50800</xdr:colOff>
      <xdr:row>103</xdr:row>
      <xdr:rowOff>130084</xdr:rowOff>
    </xdr:to>
    <xdr:cxnSp macro="">
      <xdr:nvCxnSpPr>
        <xdr:cNvPr id="411" name="直線コネクタ 410"/>
        <xdr:cNvCxnSpPr/>
      </xdr:nvCxnSpPr>
      <xdr:spPr>
        <a:xfrm>
          <a:off x="2019300" y="1776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412" name="n_1aveValue【港湾・漁港】&#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413" name="n_2aveValue【港湾・漁港】&#10;有形固定資産減価償却率"/>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14" name="n_3aveValue【港湾・漁港】&#10;有形固定資産減価償却率"/>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5"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16" name="n_1mainValue【港湾・漁港】&#10;有形固定資産減価償却率"/>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417" name="n_2mainValue【港湾・漁港】&#10;有形固定資産減価償却率"/>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169653</xdr:rowOff>
    </xdr:from>
    <xdr:ext cx="405111" cy="259045"/>
    <xdr:sp macro="" textlink="">
      <xdr:nvSpPr>
        <xdr:cNvPr id="418" name="n_3mainValue【港湾・漁港】&#10;有形固定資産減価償却率"/>
        <xdr:cNvSpPr txBox="1"/>
      </xdr:nvSpPr>
      <xdr:spPr>
        <a:xfrm>
          <a:off x="1816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0" name="テキスト ボックス 42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2" name="テキスト ボックス 43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4" name="テキスト ボックス 43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6" name="テキスト ボックス 43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8" name="テキスト ボックス 43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0" name="テキスト ボックス 43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2" name="テキスト ボックス 44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44" name="直線コネクタ 443"/>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45"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46" name="直線コネクタ 445"/>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47"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48" name="直線コネクタ 447"/>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449" name="【港湾・漁港】&#10;一人当たり有形固定資産（償却資産）額平均値テキスト"/>
        <xdr:cNvSpPr txBox="1"/>
      </xdr:nvSpPr>
      <xdr:spPr>
        <a:xfrm>
          <a:off x="10515600"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50" name="フローチャート: 判断 449"/>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51" name="フローチャート: 判断 450"/>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52" name="フローチャート: 判断 451"/>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53" name="フローチャート: 判断 452"/>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54" name="フローチャート: 判断 453"/>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130356</xdr:rowOff>
    </xdr:from>
    <xdr:to>
      <xdr:col>55</xdr:col>
      <xdr:colOff>50800</xdr:colOff>
      <xdr:row>105</xdr:row>
      <xdr:rowOff>60506</xdr:rowOff>
    </xdr:to>
    <xdr:sp macro="" textlink="">
      <xdr:nvSpPr>
        <xdr:cNvPr id="460" name="楕円 459"/>
        <xdr:cNvSpPr/>
      </xdr:nvSpPr>
      <xdr:spPr>
        <a:xfrm>
          <a:off x="10426700" y="179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153233</xdr:rowOff>
    </xdr:from>
    <xdr:ext cx="599010" cy="259045"/>
    <xdr:sp macro="" textlink="">
      <xdr:nvSpPr>
        <xdr:cNvPr id="461" name="【港湾・漁港】&#10;一人当たり有形固定資産（償却資産）額該当値テキスト"/>
        <xdr:cNvSpPr txBox="1"/>
      </xdr:nvSpPr>
      <xdr:spPr>
        <a:xfrm>
          <a:off x="10515600" y="178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170064</xdr:rowOff>
    </xdr:from>
    <xdr:to>
      <xdr:col>50</xdr:col>
      <xdr:colOff>165100</xdr:colOff>
      <xdr:row>105</xdr:row>
      <xdr:rowOff>100214</xdr:rowOff>
    </xdr:to>
    <xdr:sp macro="" textlink="">
      <xdr:nvSpPr>
        <xdr:cNvPr id="462" name="楕円 461"/>
        <xdr:cNvSpPr/>
      </xdr:nvSpPr>
      <xdr:spPr>
        <a:xfrm>
          <a:off x="9588500" y="180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9706</xdr:rowOff>
    </xdr:from>
    <xdr:to>
      <xdr:col>55</xdr:col>
      <xdr:colOff>0</xdr:colOff>
      <xdr:row>105</xdr:row>
      <xdr:rowOff>49414</xdr:rowOff>
    </xdr:to>
    <xdr:cxnSp macro="">
      <xdr:nvCxnSpPr>
        <xdr:cNvPr id="463" name="直線コネクタ 462"/>
        <xdr:cNvCxnSpPr/>
      </xdr:nvCxnSpPr>
      <xdr:spPr>
        <a:xfrm flipV="1">
          <a:off x="9639300" y="18011956"/>
          <a:ext cx="8382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6998</xdr:rowOff>
    </xdr:from>
    <xdr:to>
      <xdr:col>46</xdr:col>
      <xdr:colOff>38100</xdr:colOff>
      <xdr:row>105</xdr:row>
      <xdr:rowOff>108598</xdr:rowOff>
    </xdr:to>
    <xdr:sp macro="" textlink="">
      <xdr:nvSpPr>
        <xdr:cNvPr id="464" name="楕円 463"/>
        <xdr:cNvSpPr/>
      </xdr:nvSpPr>
      <xdr:spPr>
        <a:xfrm>
          <a:off x="8699500" y="180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49414</xdr:rowOff>
    </xdr:from>
    <xdr:to>
      <xdr:col>50</xdr:col>
      <xdr:colOff>114300</xdr:colOff>
      <xdr:row>105</xdr:row>
      <xdr:rowOff>57798</xdr:rowOff>
    </xdr:to>
    <xdr:cxnSp macro="">
      <xdr:nvCxnSpPr>
        <xdr:cNvPr id="465" name="直線コネクタ 464"/>
        <xdr:cNvCxnSpPr/>
      </xdr:nvCxnSpPr>
      <xdr:spPr>
        <a:xfrm flipV="1">
          <a:off x="8750300" y="18051664"/>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17042</xdr:rowOff>
    </xdr:from>
    <xdr:to>
      <xdr:col>41</xdr:col>
      <xdr:colOff>101600</xdr:colOff>
      <xdr:row>105</xdr:row>
      <xdr:rowOff>118642</xdr:rowOff>
    </xdr:to>
    <xdr:sp macro="" textlink="">
      <xdr:nvSpPr>
        <xdr:cNvPr id="466" name="楕円 465"/>
        <xdr:cNvSpPr/>
      </xdr:nvSpPr>
      <xdr:spPr>
        <a:xfrm>
          <a:off x="7810500" y="18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57798</xdr:rowOff>
    </xdr:from>
    <xdr:to>
      <xdr:col>45</xdr:col>
      <xdr:colOff>177800</xdr:colOff>
      <xdr:row>105</xdr:row>
      <xdr:rowOff>67842</xdr:rowOff>
    </xdr:to>
    <xdr:cxnSp macro="">
      <xdr:nvCxnSpPr>
        <xdr:cNvPr id="467" name="直線コネクタ 466"/>
        <xdr:cNvCxnSpPr/>
      </xdr:nvCxnSpPr>
      <xdr:spPr>
        <a:xfrm flipV="1">
          <a:off x="7861300" y="18060048"/>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151173</xdr:rowOff>
    </xdr:from>
    <xdr:ext cx="599010" cy="259045"/>
    <xdr:sp macro="" textlink="">
      <xdr:nvSpPr>
        <xdr:cNvPr id="468" name="n_1aveValue【港湾・漁港】&#10;一人当たり有形固定資産（償却資産）額"/>
        <xdr:cNvSpPr txBox="1"/>
      </xdr:nvSpPr>
      <xdr:spPr>
        <a:xfrm>
          <a:off x="9327095" y="183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1681</xdr:rowOff>
    </xdr:from>
    <xdr:ext cx="599010" cy="259045"/>
    <xdr:sp macro="" textlink="">
      <xdr:nvSpPr>
        <xdr:cNvPr id="469" name="n_2aveValue【港湾・漁港】&#10;一人当たり有形固定資産（償却資産）額"/>
        <xdr:cNvSpPr txBox="1"/>
      </xdr:nvSpPr>
      <xdr:spPr>
        <a:xfrm>
          <a:off x="8450795" y="183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119857</xdr:rowOff>
    </xdr:from>
    <xdr:ext cx="599010" cy="259045"/>
    <xdr:sp macro="" textlink="">
      <xdr:nvSpPr>
        <xdr:cNvPr id="470" name="n_3aveValue【港湾・漁港】&#10;一人当たり有形固定資産（償却資産）額"/>
        <xdr:cNvSpPr txBox="1"/>
      </xdr:nvSpPr>
      <xdr:spPr>
        <a:xfrm>
          <a:off x="75617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71" name="n_4aveValue【港湾・漁港】&#10;一人当たり有形固定資産（償却資産）額"/>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116741</xdr:rowOff>
    </xdr:from>
    <xdr:ext cx="599010" cy="259045"/>
    <xdr:sp macro="" textlink="">
      <xdr:nvSpPr>
        <xdr:cNvPr id="472" name="n_1mainValue【港湾・漁港】&#10;一人当たり有形固定資産（償却資産）額"/>
        <xdr:cNvSpPr txBox="1"/>
      </xdr:nvSpPr>
      <xdr:spPr>
        <a:xfrm>
          <a:off x="9327095" y="1777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125125</xdr:rowOff>
    </xdr:from>
    <xdr:ext cx="599010" cy="259045"/>
    <xdr:sp macro="" textlink="">
      <xdr:nvSpPr>
        <xdr:cNvPr id="473" name="n_2mainValue【港湾・漁港】&#10;一人当たり有形固定資産（償却資産）額"/>
        <xdr:cNvSpPr txBox="1"/>
      </xdr:nvSpPr>
      <xdr:spPr>
        <a:xfrm>
          <a:off x="8450795" y="1778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135169</xdr:rowOff>
    </xdr:from>
    <xdr:ext cx="599010" cy="259045"/>
    <xdr:sp macro="" textlink="">
      <xdr:nvSpPr>
        <xdr:cNvPr id="474" name="n_3mainValue【港湾・漁港】&#10;一人当たり有形固定資産（償却資産）額"/>
        <xdr:cNvSpPr txBox="1"/>
      </xdr:nvSpPr>
      <xdr:spPr>
        <a:xfrm>
          <a:off x="7561795" y="177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99" name="直線コネクタ 498"/>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00"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01" name="直線コネクタ 500"/>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0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03" name="直線コネクタ 50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504"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05" name="フローチャート: 判断 504"/>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506" name="フローチャート: 判断 505"/>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07" name="フローチャート: 判断 50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08" name="フローチャート: 判断 507"/>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509" name="フローチャート: 判断 508"/>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31115</xdr:rowOff>
    </xdr:from>
    <xdr:to>
      <xdr:col>85</xdr:col>
      <xdr:colOff>177800</xdr:colOff>
      <xdr:row>40</xdr:row>
      <xdr:rowOff>132715</xdr:rowOff>
    </xdr:to>
    <xdr:sp macro="" textlink="">
      <xdr:nvSpPr>
        <xdr:cNvPr id="515" name="楕円 514"/>
        <xdr:cNvSpPr/>
      </xdr:nvSpPr>
      <xdr:spPr>
        <a:xfrm>
          <a:off x="162687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9542</xdr:rowOff>
    </xdr:from>
    <xdr:ext cx="405111" cy="259045"/>
    <xdr:sp macro="" textlink="">
      <xdr:nvSpPr>
        <xdr:cNvPr id="516" name="【認定こども園・幼稚園・保育所】&#10;有形固定資産減価償却率該当値テキスト"/>
        <xdr:cNvSpPr txBox="1"/>
      </xdr:nvSpPr>
      <xdr:spPr>
        <a:xfrm>
          <a:off x="16357600"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50165</xdr:rowOff>
    </xdr:from>
    <xdr:to>
      <xdr:col>81</xdr:col>
      <xdr:colOff>101600</xdr:colOff>
      <xdr:row>40</xdr:row>
      <xdr:rowOff>151765</xdr:rowOff>
    </xdr:to>
    <xdr:sp macro="" textlink="">
      <xdr:nvSpPr>
        <xdr:cNvPr id="517" name="楕円 516"/>
        <xdr:cNvSpPr/>
      </xdr:nvSpPr>
      <xdr:spPr>
        <a:xfrm>
          <a:off x="15430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81915</xdr:rowOff>
    </xdr:from>
    <xdr:to>
      <xdr:col>85</xdr:col>
      <xdr:colOff>127000</xdr:colOff>
      <xdr:row>40</xdr:row>
      <xdr:rowOff>100965</xdr:rowOff>
    </xdr:to>
    <xdr:cxnSp macro="">
      <xdr:nvCxnSpPr>
        <xdr:cNvPr id="518" name="直線コネクタ 517"/>
        <xdr:cNvCxnSpPr/>
      </xdr:nvCxnSpPr>
      <xdr:spPr>
        <a:xfrm flipV="1">
          <a:off x="15481300" y="69399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519" name="楕円 518"/>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100965</xdr:rowOff>
    </xdr:to>
    <xdr:cxnSp macro="">
      <xdr:nvCxnSpPr>
        <xdr:cNvPr id="520" name="直線コネクタ 519"/>
        <xdr:cNvCxnSpPr/>
      </xdr:nvCxnSpPr>
      <xdr:spPr>
        <a:xfrm>
          <a:off x="14592300" y="682752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21" name="楕円 520"/>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140970</xdr:rowOff>
    </xdr:to>
    <xdr:cxnSp macro="">
      <xdr:nvCxnSpPr>
        <xdr:cNvPr id="522" name="直線コネクタ 521"/>
        <xdr:cNvCxnSpPr/>
      </xdr:nvCxnSpPr>
      <xdr:spPr>
        <a:xfrm>
          <a:off x="13703300" y="6785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523"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24"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525"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526"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142892</xdr:rowOff>
    </xdr:from>
    <xdr:ext cx="405111" cy="259045"/>
    <xdr:sp macro="" textlink="">
      <xdr:nvSpPr>
        <xdr:cNvPr id="527" name="n_1mainValue【認定こども園・幼稚園・保育所】&#10;有形固定資産減価償却率"/>
        <xdr:cNvSpPr txBox="1"/>
      </xdr:nvSpPr>
      <xdr:spPr>
        <a:xfrm>
          <a:off x="15266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528" name="n_2mainValue【認定こども園・幼稚園・保育所】&#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29" name="n_3mainValue【認定こども園・幼稚園・保育所】&#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0" name="直線コネクタ 5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1" name="テキスト ボックス 5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2" name="直線コネクタ 5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3" name="テキスト ボックス 5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4" name="直線コネクタ 5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5" name="テキスト ボックス 5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6" name="直線コネクタ 5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7" name="テキスト ボックス 5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8" name="直線コネクタ 5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9" name="テキスト ボックス 5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0" name="直線コネクタ 5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1" name="テキスト ボックス 5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3" name="テキスト ボックス 5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55" name="直線コネクタ 554"/>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56"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57" name="直線コネクタ 556"/>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58"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59" name="直線コネクタ 558"/>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60"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61" name="フローチャート: 判断 560"/>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62" name="フローチャート: 判断 561"/>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63" name="フローチャート: 判断 562"/>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64" name="フローチャート: 判断 563"/>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65" name="フローチャート: 判断 564"/>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157662</xdr:rowOff>
    </xdr:from>
    <xdr:to>
      <xdr:col>116</xdr:col>
      <xdr:colOff>114300</xdr:colOff>
      <xdr:row>40</xdr:row>
      <xdr:rowOff>87812</xdr:rowOff>
    </xdr:to>
    <xdr:sp macro="" textlink="">
      <xdr:nvSpPr>
        <xdr:cNvPr id="571" name="楕円 570"/>
        <xdr:cNvSpPr/>
      </xdr:nvSpPr>
      <xdr:spPr>
        <a:xfrm>
          <a:off x="22110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136089</xdr:rowOff>
    </xdr:from>
    <xdr:ext cx="469744" cy="259045"/>
    <xdr:sp macro="" textlink="">
      <xdr:nvSpPr>
        <xdr:cNvPr id="572" name="【認定こども園・幼稚園・保育所】&#10;一人当たり面積該当値テキスト"/>
        <xdr:cNvSpPr txBox="1"/>
      </xdr:nvSpPr>
      <xdr:spPr>
        <a:xfrm>
          <a:off x="22199600"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573" name="楕円 572"/>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37012</xdr:rowOff>
    </xdr:from>
    <xdr:to>
      <xdr:col>116</xdr:col>
      <xdr:colOff>63500</xdr:colOff>
      <xdr:row>40</xdr:row>
      <xdr:rowOff>40277</xdr:rowOff>
    </xdr:to>
    <xdr:cxnSp macro="">
      <xdr:nvCxnSpPr>
        <xdr:cNvPr id="574" name="直線コネクタ 573"/>
        <xdr:cNvCxnSpPr/>
      </xdr:nvCxnSpPr>
      <xdr:spPr>
        <a:xfrm flipV="1">
          <a:off x="21323300" y="68950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75" name="楕円 574"/>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40277</xdr:rowOff>
    </xdr:to>
    <xdr:cxnSp macro="">
      <xdr:nvCxnSpPr>
        <xdr:cNvPr id="576" name="直線コネクタ 575"/>
        <xdr:cNvCxnSpPr/>
      </xdr:nvCxnSpPr>
      <xdr:spPr>
        <a:xfrm>
          <a:off x="20434300" y="6865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577" name="楕円 576"/>
        <xdr:cNvSpPr/>
      </xdr:nvSpPr>
      <xdr:spPr>
        <a:xfrm>
          <a:off x="19494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50074</xdr:rowOff>
    </xdr:to>
    <xdr:cxnSp macro="">
      <xdr:nvCxnSpPr>
        <xdr:cNvPr id="578" name="直線コネクタ 577"/>
        <xdr:cNvCxnSpPr/>
      </xdr:nvCxnSpPr>
      <xdr:spPr>
        <a:xfrm flipV="1">
          <a:off x="19545300" y="686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79"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80"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81"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82"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583" name="n_1mainValue【認定こども園・幼稚園・保育所】&#10;一人当たり面積"/>
        <xdr:cNvSpPr txBox="1"/>
      </xdr:nvSpPr>
      <xdr:spPr>
        <a:xfrm>
          <a:off x="21075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84"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585" name="n_3mainValue【認定こども園・幼稚園・保育所】&#10;一人当たり面積"/>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6" name="テキスト ボックス 5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8" name="テキスト ボックス 5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6" name="テキスト ボックス 6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10" name="直線コネクタ 609"/>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11"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12" name="直線コネクタ 611"/>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13"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14" name="直線コネクタ 61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15"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16" name="フローチャート: 判断 615"/>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17" name="フローチャート: 判断 616"/>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18" name="フローチャート: 判断 617"/>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19" name="フローチャート: 判断 618"/>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20" name="フローチャート: 判断 619"/>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626" name="楕円 625"/>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627" name="【学校施設】&#10;有形固定資産減価償却率該当値テキスト"/>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628" name="楕円 627"/>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129540</xdr:rowOff>
    </xdr:from>
    <xdr:to>
      <xdr:col>85</xdr:col>
      <xdr:colOff>127000</xdr:colOff>
      <xdr:row>59</xdr:row>
      <xdr:rowOff>15240</xdr:rowOff>
    </xdr:to>
    <xdr:cxnSp macro="">
      <xdr:nvCxnSpPr>
        <xdr:cNvPr id="629" name="直線コネクタ 628"/>
        <xdr:cNvCxnSpPr/>
      </xdr:nvCxnSpPr>
      <xdr:spPr>
        <a:xfrm>
          <a:off x="15481300" y="100736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630" name="楕円 629"/>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129540</xdr:rowOff>
    </xdr:to>
    <xdr:cxnSp macro="">
      <xdr:nvCxnSpPr>
        <xdr:cNvPr id="631" name="直線コネクタ 630"/>
        <xdr:cNvCxnSpPr/>
      </xdr:nvCxnSpPr>
      <xdr:spPr>
        <a:xfrm>
          <a:off x="14592300" y="10012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632" name="楕円 631"/>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68580</xdr:rowOff>
    </xdr:to>
    <xdr:cxnSp macro="">
      <xdr:nvCxnSpPr>
        <xdr:cNvPr id="633" name="直線コネクタ 632"/>
        <xdr:cNvCxnSpPr/>
      </xdr:nvCxnSpPr>
      <xdr:spPr>
        <a:xfrm>
          <a:off x="13703300" y="9921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34"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35"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36"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637"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638" name="n_1mainValue【学校施設】&#10;有形固定資産減価償却率"/>
        <xdr:cNvSpPr txBox="1"/>
      </xdr:nvSpPr>
      <xdr:spPr>
        <a:xfrm>
          <a:off x="15266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639"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640" name="n_3mainValue【学校施設】&#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2" name="直線コネクタ 6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3" name="テキスト ボックス 6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4" name="直線コネクタ 6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5" name="テキスト ボックス 6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6" name="直線コネクタ 6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7" name="テキスト ボックス 6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8" name="直線コネクタ 6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9" name="テキスト ボックス 6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63" name="直線コネクタ 662"/>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64"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65" name="直線コネクタ 664"/>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66"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67" name="直線コネクタ 666"/>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668"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69" name="フローチャート: 判断 668"/>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70" name="フローチャート: 判断 669"/>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71" name="フローチャート: 判断 670"/>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72" name="フローチャート: 判断 671"/>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73" name="フローチャート: 判断 672"/>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84531</xdr:rowOff>
    </xdr:from>
    <xdr:to>
      <xdr:col>116</xdr:col>
      <xdr:colOff>114300</xdr:colOff>
      <xdr:row>62</xdr:row>
      <xdr:rowOff>14681</xdr:rowOff>
    </xdr:to>
    <xdr:sp macro="" textlink="">
      <xdr:nvSpPr>
        <xdr:cNvPr id="679" name="楕円 678"/>
        <xdr:cNvSpPr/>
      </xdr:nvSpPr>
      <xdr:spPr>
        <a:xfrm>
          <a:off x="22110700" y="105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62958</xdr:rowOff>
    </xdr:from>
    <xdr:ext cx="469744" cy="259045"/>
    <xdr:sp macro="" textlink="">
      <xdr:nvSpPr>
        <xdr:cNvPr id="680" name="【学校施設】&#10;一人当たり面積該当値テキスト"/>
        <xdr:cNvSpPr txBox="1"/>
      </xdr:nvSpPr>
      <xdr:spPr>
        <a:xfrm>
          <a:off x="22199600" y="105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94590</xdr:rowOff>
    </xdr:from>
    <xdr:to>
      <xdr:col>112</xdr:col>
      <xdr:colOff>38100</xdr:colOff>
      <xdr:row>62</xdr:row>
      <xdr:rowOff>24740</xdr:rowOff>
    </xdr:to>
    <xdr:sp macro="" textlink="">
      <xdr:nvSpPr>
        <xdr:cNvPr id="681" name="楕円 680"/>
        <xdr:cNvSpPr/>
      </xdr:nvSpPr>
      <xdr:spPr>
        <a:xfrm>
          <a:off x="21272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135331</xdr:rowOff>
    </xdr:from>
    <xdr:to>
      <xdr:col>116</xdr:col>
      <xdr:colOff>63500</xdr:colOff>
      <xdr:row>61</xdr:row>
      <xdr:rowOff>145390</xdr:rowOff>
    </xdr:to>
    <xdr:cxnSp macro="">
      <xdr:nvCxnSpPr>
        <xdr:cNvPr id="682" name="直線コネクタ 681"/>
        <xdr:cNvCxnSpPr/>
      </xdr:nvCxnSpPr>
      <xdr:spPr>
        <a:xfrm flipV="1">
          <a:off x="21323300" y="10593781"/>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104648</xdr:rowOff>
    </xdr:from>
    <xdr:to>
      <xdr:col>107</xdr:col>
      <xdr:colOff>101600</xdr:colOff>
      <xdr:row>62</xdr:row>
      <xdr:rowOff>34798</xdr:rowOff>
    </xdr:to>
    <xdr:sp macro="" textlink="">
      <xdr:nvSpPr>
        <xdr:cNvPr id="683" name="楕円 682"/>
        <xdr:cNvSpPr/>
      </xdr:nvSpPr>
      <xdr:spPr>
        <a:xfrm>
          <a:off x="20383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145390</xdr:rowOff>
    </xdr:from>
    <xdr:to>
      <xdr:col>111</xdr:col>
      <xdr:colOff>177800</xdr:colOff>
      <xdr:row>61</xdr:row>
      <xdr:rowOff>155448</xdr:rowOff>
    </xdr:to>
    <xdr:cxnSp macro="">
      <xdr:nvCxnSpPr>
        <xdr:cNvPr id="684" name="直線コネクタ 683"/>
        <xdr:cNvCxnSpPr/>
      </xdr:nvCxnSpPr>
      <xdr:spPr>
        <a:xfrm flipV="1">
          <a:off x="20434300" y="1060384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109677</xdr:rowOff>
    </xdr:from>
    <xdr:to>
      <xdr:col>102</xdr:col>
      <xdr:colOff>165100</xdr:colOff>
      <xdr:row>62</xdr:row>
      <xdr:rowOff>39827</xdr:rowOff>
    </xdr:to>
    <xdr:sp macro="" textlink="">
      <xdr:nvSpPr>
        <xdr:cNvPr id="685" name="楕円 684"/>
        <xdr:cNvSpPr/>
      </xdr:nvSpPr>
      <xdr:spPr>
        <a:xfrm>
          <a:off x="19494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155448</xdr:rowOff>
    </xdr:from>
    <xdr:to>
      <xdr:col>107</xdr:col>
      <xdr:colOff>50800</xdr:colOff>
      <xdr:row>61</xdr:row>
      <xdr:rowOff>160477</xdr:rowOff>
    </xdr:to>
    <xdr:cxnSp macro="">
      <xdr:nvCxnSpPr>
        <xdr:cNvPr id="686" name="直線コネクタ 685"/>
        <xdr:cNvCxnSpPr/>
      </xdr:nvCxnSpPr>
      <xdr:spPr>
        <a:xfrm flipV="1">
          <a:off x="19545300" y="1061389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687"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688"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689"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690"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15867</xdr:rowOff>
    </xdr:from>
    <xdr:ext cx="469744" cy="259045"/>
    <xdr:sp macro="" textlink="">
      <xdr:nvSpPr>
        <xdr:cNvPr id="691" name="n_1mainValue【学校施設】&#10;一人当たり面積"/>
        <xdr:cNvSpPr txBox="1"/>
      </xdr:nvSpPr>
      <xdr:spPr>
        <a:xfrm>
          <a:off x="21075727"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692" name="n_2mainValue【学校施設】&#10;一人当たり面積"/>
        <xdr:cNvSpPr txBox="1"/>
      </xdr:nvSpPr>
      <xdr:spPr>
        <a:xfrm>
          <a:off x="201994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30954</xdr:rowOff>
    </xdr:from>
    <xdr:ext cx="469744" cy="259045"/>
    <xdr:sp macro="" textlink="">
      <xdr:nvSpPr>
        <xdr:cNvPr id="693" name="n_3mainValue【学校施設】&#10;一人当たり面積"/>
        <xdr:cNvSpPr txBox="1"/>
      </xdr:nvSpPr>
      <xdr:spPr>
        <a:xfrm>
          <a:off x="19310427" y="1066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1" name="直線コネクタ 7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2" name="テキスト ボックス 72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3" name="直線コネクタ 7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4" name="テキスト ボックス 7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5" name="直線コネクタ 7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6" name="テキスト ボックス 7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7" name="直線コネクタ 7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8" name="テキスト ボックス 72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32" name="直線コネクタ 731"/>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33"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34" name="直線コネクタ 733"/>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6" name="直線コネクタ 73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37"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38" name="フローチャート: 判断 737"/>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39" name="フローチャート: 判断 738"/>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40" name="フローチャート: 判断 739"/>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41" name="フローチャート: 判断 740"/>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42" name="フローチャート: 判断 741"/>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137413</xdr:rowOff>
    </xdr:from>
    <xdr:to>
      <xdr:col>85</xdr:col>
      <xdr:colOff>177800</xdr:colOff>
      <xdr:row>102</xdr:row>
      <xdr:rowOff>67563</xdr:rowOff>
    </xdr:to>
    <xdr:sp macro="" textlink="">
      <xdr:nvSpPr>
        <xdr:cNvPr id="748" name="楕円 747"/>
        <xdr:cNvSpPr/>
      </xdr:nvSpPr>
      <xdr:spPr>
        <a:xfrm>
          <a:off x="16268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160290</xdr:rowOff>
    </xdr:from>
    <xdr:ext cx="405111" cy="259045"/>
    <xdr:sp macro="" textlink="">
      <xdr:nvSpPr>
        <xdr:cNvPr id="749" name="【公民館】&#10;有形固定資産減価償却率該当値テキスト"/>
        <xdr:cNvSpPr txBox="1"/>
      </xdr:nvSpPr>
      <xdr:spPr>
        <a:xfrm>
          <a:off x="16357600" y="1730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107696</xdr:rowOff>
    </xdr:from>
    <xdr:to>
      <xdr:col>81</xdr:col>
      <xdr:colOff>101600</xdr:colOff>
      <xdr:row>102</xdr:row>
      <xdr:rowOff>37846</xdr:rowOff>
    </xdr:to>
    <xdr:sp macro="" textlink="">
      <xdr:nvSpPr>
        <xdr:cNvPr id="750" name="楕円 749"/>
        <xdr:cNvSpPr/>
      </xdr:nvSpPr>
      <xdr:spPr>
        <a:xfrm>
          <a:off x="15430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158496</xdr:rowOff>
    </xdr:from>
    <xdr:to>
      <xdr:col>85</xdr:col>
      <xdr:colOff>127000</xdr:colOff>
      <xdr:row>102</xdr:row>
      <xdr:rowOff>16763</xdr:rowOff>
    </xdr:to>
    <xdr:cxnSp macro="">
      <xdr:nvCxnSpPr>
        <xdr:cNvPr id="751" name="直線コネクタ 750"/>
        <xdr:cNvCxnSpPr/>
      </xdr:nvCxnSpPr>
      <xdr:spPr>
        <a:xfrm>
          <a:off x="15481300" y="1747494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752" name="楕円 751"/>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110489</xdr:rowOff>
    </xdr:from>
    <xdr:to>
      <xdr:col>81</xdr:col>
      <xdr:colOff>50800</xdr:colOff>
      <xdr:row>101</xdr:row>
      <xdr:rowOff>158496</xdr:rowOff>
    </xdr:to>
    <xdr:cxnSp macro="">
      <xdr:nvCxnSpPr>
        <xdr:cNvPr id="753" name="直線コネクタ 752"/>
        <xdr:cNvCxnSpPr/>
      </xdr:nvCxnSpPr>
      <xdr:spPr>
        <a:xfrm>
          <a:off x="14592300" y="174269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11685</xdr:rowOff>
    </xdr:from>
    <xdr:to>
      <xdr:col>72</xdr:col>
      <xdr:colOff>38100</xdr:colOff>
      <xdr:row>101</xdr:row>
      <xdr:rowOff>113285</xdr:rowOff>
    </xdr:to>
    <xdr:sp macro="" textlink="">
      <xdr:nvSpPr>
        <xdr:cNvPr id="754" name="楕円 753"/>
        <xdr:cNvSpPr/>
      </xdr:nvSpPr>
      <xdr:spPr>
        <a:xfrm>
          <a:off x="13652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62485</xdr:rowOff>
    </xdr:from>
    <xdr:to>
      <xdr:col>76</xdr:col>
      <xdr:colOff>114300</xdr:colOff>
      <xdr:row>101</xdr:row>
      <xdr:rowOff>110489</xdr:rowOff>
    </xdr:to>
    <xdr:cxnSp macro="">
      <xdr:nvCxnSpPr>
        <xdr:cNvPr id="755" name="直線コネクタ 754"/>
        <xdr:cNvCxnSpPr/>
      </xdr:nvCxnSpPr>
      <xdr:spPr>
        <a:xfrm>
          <a:off x="13703300" y="173789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33545</xdr:rowOff>
    </xdr:from>
    <xdr:ext cx="405111" cy="259045"/>
    <xdr:sp macro="" textlink="">
      <xdr:nvSpPr>
        <xdr:cNvPr id="756" name="n_1aveValue【公民館】&#10;有形固定資産減価償却率"/>
        <xdr:cNvSpPr txBox="1"/>
      </xdr:nvSpPr>
      <xdr:spPr>
        <a:xfrm>
          <a:off x="15266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757" name="n_2aveValue【公民館】&#10;有形固定資産減価償却率"/>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58" name="n_3aveValue【公民館】&#10;有形固定資産減価償却率"/>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59"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54373</xdr:rowOff>
    </xdr:from>
    <xdr:ext cx="405111" cy="259045"/>
    <xdr:sp macro="" textlink="">
      <xdr:nvSpPr>
        <xdr:cNvPr id="760" name="n_1mainValue【公民館】&#10;有形固定資産減価償却率"/>
        <xdr:cNvSpPr txBox="1"/>
      </xdr:nvSpPr>
      <xdr:spPr>
        <a:xfrm>
          <a:off x="152660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761" name="n_2mainValue【公民館】&#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129812</xdr:rowOff>
    </xdr:from>
    <xdr:ext cx="405111" cy="259045"/>
    <xdr:sp macro="" textlink="">
      <xdr:nvSpPr>
        <xdr:cNvPr id="762" name="n_3mainValue【公民館】&#10;有形固定資産減価償却率"/>
        <xdr:cNvSpPr txBox="1"/>
      </xdr:nvSpPr>
      <xdr:spPr>
        <a:xfrm>
          <a:off x="13500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88" name="直線コネクタ 787"/>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89"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90" name="直線コネクタ 789"/>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91"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92" name="直線コネクタ 791"/>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793"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94" name="フローチャート: 判断 793"/>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95" name="フローチャート: 判断 794"/>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96" name="フローチャート: 判断 795"/>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97" name="フローチャート: 判断 796"/>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98" name="フローチャート: 判断 797"/>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804" name="楕円 803"/>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39932</xdr:rowOff>
    </xdr:from>
    <xdr:ext cx="469744" cy="259045"/>
    <xdr:sp macro="" textlink="">
      <xdr:nvSpPr>
        <xdr:cNvPr id="805" name="【公民館】&#10;一人当たり面積該当値テキスト"/>
        <xdr:cNvSpPr txBox="1"/>
      </xdr:nvSpPr>
      <xdr:spPr>
        <a:xfrm>
          <a:off x="22199600" y="183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06" name="楕円 805"/>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7620</xdr:rowOff>
    </xdr:to>
    <xdr:cxnSp macro="">
      <xdr:nvCxnSpPr>
        <xdr:cNvPr id="807" name="直線コネクタ 806"/>
        <xdr:cNvCxnSpPr/>
      </xdr:nvCxnSpPr>
      <xdr:spPr>
        <a:xfrm flipV="1">
          <a:off x="21323300" y="1852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808" name="楕円 807"/>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10886</xdr:rowOff>
    </xdr:to>
    <xdr:cxnSp macro="">
      <xdr:nvCxnSpPr>
        <xdr:cNvPr id="809" name="直線コネクタ 808"/>
        <xdr:cNvCxnSpPr/>
      </xdr:nvCxnSpPr>
      <xdr:spPr>
        <a:xfrm flipV="1">
          <a:off x="20434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810" name="楕円 809"/>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10886</xdr:rowOff>
    </xdr:to>
    <xdr:cxnSp macro="">
      <xdr:nvCxnSpPr>
        <xdr:cNvPr id="811" name="直線コネクタ 810"/>
        <xdr:cNvCxnSpPr/>
      </xdr:nvCxnSpPr>
      <xdr:spPr>
        <a:xfrm>
          <a:off x="19545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12"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13"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14"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15"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16"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817" name="n_2mainValue【公民館】&#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18"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新規道路を設置することが少なく修繕工事が多いことも有形固定資産減価償却率が高くなっている要因であると考えられる。橋梁・トンネルについては、長寿命化計画に基づき橋りょうの点検が実施され、設計業務委託や耐震補強工事が進んでいることから数値が改善傾向にある。</a:t>
          </a:r>
        </a:p>
        <a:p>
          <a:r>
            <a:rPr kumimoji="1" lang="ja-JP" altLang="en-US" sz="1300">
              <a:latin typeface="ＭＳ Ｐゴシック" panose="020B0600070205080204" pitchFamily="50" charset="-128"/>
              <a:ea typeface="ＭＳ Ｐゴシック" panose="020B0600070205080204" pitchFamily="50" charset="-128"/>
            </a:rPr>
            <a:t>公営住宅については、現存する市営住宅の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％以上を占める戸数が昭和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かけて基幹産業である観光業の盛況に伴う就労人口の増加に対する住宅政策として当時整備され現在に至っており、償却が進んでいることから平均を上回る数値となっている。「熱海市公営住宅ストック総合活用計画」に基づき、耐用年数を超過した住宅から順次、入居者の移転を促し、建物の用途廃止を進めているところではあるが、あわせて引き続き使用していく住宅の長寿命化や更新整備に多額の費用が見込まれるため、費用の平準化を図る必要がある。認定こども園・幼稚園・保育所については老朽化が進んでいる幼稚園及び保育園を認定こども園として統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供用開始したことにより数値が低下している。一人当たり面積については、港湾・漁港施設以外で平均値を下回っている。港湾・漁港施設が高いのは、離島を有する本市特有の事由によるもの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52832</xdr:rowOff>
    </xdr:from>
    <xdr:to>
      <xdr:col>24</xdr:col>
      <xdr:colOff>114300</xdr:colOff>
      <xdr:row>38</xdr:row>
      <xdr:rowOff>154432</xdr:rowOff>
    </xdr:to>
    <xdr:sp macro="" textlink="">
      <xdr:nvSpPr>
        <xdr:cNvPr id="71" name="楕円 70"/>
        <xdr:cNvSpPr/>
      </xdr:nvSpPr>
      <xdr:spPr>
        <a:xfrm>
          <a:off x="4584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31259</xdr:rowOff>
    </xdr:from>
    <xdr:ext cx="405111" cy="259045"/>
    <xdr:sp macro="" textlink="">
      <xdr:nvSpPr>
        <xdr:cNvPr id="72" name="【図書館】&#10;有形固定資産減価償却率該当値テキスト"/>
        <xdr:cNvSpPr txBox="1"/>
      </xdr:nvSpPr>
      <xdr:spPr>
        <a:xfrm>
          <a:off x="4673600"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87122</xdr:rowOff>
    </xdr:from>
    <xdr:to>
      <xdr:col>20</xdr:col>
      <xdr:colOff>38100</xdr:colOff>
      <xdr:row>38</xdr:row>
      <xdr:rowOff>17272</xdr:rowOff>
    </xdr:to>
    <xdr:sp macro="" textlink="">
      <xdr:nvSpPr>
        <xdr:cNvPr id="73" name="楕円 72"/>
        <xdr:cNvSpPr/>
      </xdr:nvSpPr>
      <xdr:spPr>
        <a:xfrm>
          <a:off x="3746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137922</xdr:rowOff>
    </xdr:from>
    <xdr:to>
      <xdr:col>24</xdr:col>
      <xdr:colOff>63500</xdr:colOff>
      <xdr:row>38</xdr:row>
      <xdr:rowOff>103632</xdr:rowOff>
    </xdr:to>
    <xdr:cxnSp macro="">
      <xdr:nvCxnSpPr>
        <xdr:cNvPr id="74" name="直線コネクタ 73"/>
        <xdr:cNvCxnSpPr/>
      </xdr:nvCxnSpPr>
      <xdr:spPr>
        <a:xfrm>
          <a:off x="3797300" y="64815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119126</xdr:rowOff>
    </xdr:from>
    <xdr:to>
      <xdr:col>15</xdr:col>
      <xdr:colOff>101600</xdr:colOff>
      <xdr:row>37</xdr:row>
      <xdr:rowOff>49276</xdr:rowOff>
    </xdr:to>
    <xdr:sp macro="" textlink="">
      <xdr:nvSpPr>
        <xdr:cNvPr id="75" name="楕円 74"/>
        <xdr:cNvSpPr/>
      </xdr:nvSpPr>
      <xdr:spPr>
        <a:xfrm>
          <a:off x="2857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37</xdr:row>
      <xdr:rowOff>137922</xdr:rowOff>
    </xdr:to>
    <xdr:cxnSp macro="">
      <xdr:nvCxnSpPr>
        <xdr:cNvPr id="76" name="直線コネクタ 75"/>
        <xdr:cNvCxnSpPr/>
      </xdr:nvCxnSpPr>
      <xdr:spPr>
        <a:xfrm>
          <a:off x="2908300" y="634212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153416</xdr:rowOff>
    </xdr:from>
    <xdr:to>
      <xdr:col>10</xdr:col>
      <xdr:colOff>165100</xdr:colOff>
      <xdr:row>36</xdr:row>
      <xdr:rowOff>83566</xdr:rowOff>
    </xdr:to>
    <xdr:sp macro="" textlink="">
      <xdr:nvSpPr>
        <xdr:cNvPr id="77" name="楕円 76"/>
        <xdr:cNvSpPr/>
      </xdr:nvSpPr>
      <xdr:spPr>
        <a:xfrm>
          <a:off x="1968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32766</xdr:rowOff>
    </xdr:from>
    <xdr:to>
      <xdr:col>15</xdr:col>
      <xdr:colOff>50800</xdr:colOff>
      <xdr:row>36</xdr:row>
      <xdr:rowOff>169926</xdr:rowOff>
    </xdr:to>
    <xdr:cxnSp macro="">
      <xdr:nvCxnSpPr>
        <xdr:cNvPr id="78" name="直線コネクタ 77"/>
        <xdr:cNvCxnSpPr/>
      </xdr:nvCxnSpPr>
      <xdr:spPr>
        <a:xfrm>
          <a:off x="2019300" y="620496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79"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0"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1"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2"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8399</xdr:rowOff>
    </xdr:from>
    <xdr:ext cx="405111" cy="259045"/>
    <xdr:sp macro="" textlink="">
      <xdr:nvSpPr>
        <xdr:cNvPr id="83" name="n_1mainValue【図書館】&#10;有形固定資産減価償却率"/>
        <xdr:cNvSpPr txBox="1"/>
      </xdr:nvSpPr>
      <xdr:spPr>
        <a:xfrm>
          <a:off x="35820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40403</xdr:rowOff>
    </xdr:from>
    <xdr:ext cx="405111" cy="259045"/>
    <xdr:sp macro="" textlink="">
      <xdr:nvSpPr>
        <xdr:cNvPr id="84" name="n_2mainValue【図書館】&#10;有形固定資産減価償却率"/>
        <xdr:cNvSpPr txBox="1"/>
      </xdr:nvSpPr>
      <xdr:spPr>
        <a:xfrm>
          <a:off x="2705744"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74693</xdr:rowOff>
    </xdr:from>
    <xdr:ext cx="405111" cy="259045"/>
    <xdr:sp macro="" textlink="">
      <xdr:nvSpPr>
        <xdr:cNvPr id="85" name="n_3mainValue【図書館】&#10;有形固定資産減価償却率"/>
        <xdr:cNvSpPr txBox="1"/>
      </xdr:nvSpPr>
      <xdr:spPr>
        <a:xfrm>
          <a:off x="18167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5" name="正方形/長方形 9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6" name="正方形/長方形 9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7" name="正方形/長方形 9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8" name="正方形/長方形 9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9" name="正方形/長方形 9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0" name="正方形/長方形 9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1" name="正方形/長方形 10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2" name="テキスト ボックス 10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3" name="直線コネクタ 10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4" name="テキスト ボックス 10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5" name="直線コネクタ 10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06" name="テキスト ボックス 10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7" name="直線コネクタ 10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8" name="テキスト ボックス 10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9" name="直線コネクタ 10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0" name="テキスト ボックス 10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1" name="直線コネクタ 11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2" name="テキスト ボックス 11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3" name="直線コネクタ 11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14" name="テキスト ボックス 11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6" name="テキスト ボックス 11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18" name="直線コネクタ 117"/>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1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20" name="直線コネクタ 11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21"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22" name="直線コネクタ 121"/>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23"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24" name="フローチャート: 判断 123"/>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25" name="フローチャート: 判断 124"/>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26" name="フローチャート: 判断 125"/>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27" name="フローチャート: 判断 126"/>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28" name="フローチャート: 判断 127"/>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9" name="テキスト ボックス 12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0" name="テキスト ボックス 12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1" name="テキスト ボックス 13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2" name="テキスト ボックス 13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3" name="テキスト ボックス 13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34" name="楕円 133"/>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35" name="【体育館・プール】&#10;有形固定資産減価償却率該当値テキスト"/>
        <xdr:cNvSpPr txBox="1"/>
      </xdr:nvSpPr>
      <xdr:spPr>
        <a:xfrm>
          <a:off x="4673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76835</xdr:rowOff>
    </xdr:from>
    <xdr:to>
      <xdr:col>20</xdr:col>
      <xdr:colOff>38100</xdr:colOff>
      <xdr:row>58</xdr:row>
      <xdr:rowOff>6985</xdr:rowOff>
    </xdr:to>
    <xdr:sp macro="" textlink="">
      <xdr:nvSpPr>
        <xdr:cNvPr id="136" name="楕円 135"/>
        <xdr:cNvSpPr/>
      </xdr:nvSpPr>
      <xdr:spPr>
        <a:xfrm>
          <a:off x="3746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57</xdr:row>
      <xdr:rowOff>169545</xdr:rowOff>
    </xdr:to>
    <xdr:cxnSp macro="">
      <xdr:nvCxnSpPr>
        <xdr:cNvPr id="137" name="直線コネクタ 136"/>
        <xdr:cNvCxnSpPr/>
      </xdr:nvCxnSpPr>
      <xdr:spPr>
        <a:xfrm>
          <a:off x="3797300" y="99002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34925</xdr:rowOff>
    </xdr:from>
    <xdr:to>
      <xdr:col>15</xdr:col>
      <xdr:colOff>101600</xdr:colOff>
      <xdr:row>57</xdr:row>
      <xdr:rowOff>136525</xdr:rowOff>
    </xdr:to>
    <xdr:sp macro="" textlink="">
      <xdr:nvSpPr>
        <xdr:cNvPr id="138" name="楕円 137"/>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85725</xdr:rowOff>
    </xdr:from>
    <xdr:to>
      <xdr:col>19</xdr:col>
      <xdr:colOff>177800</xdr:colOff>
      <xdr:row>57</xdr:row>
      <xdr:rowOff>127635</xdr:rowOff>
    </xdr:to>
    <xdr:cxnSp macro="">
      <xdr:nvCxnSpPr>
        <xdr:cNvPr id="139" name="直線コネクタ 138"/>
        <xdr:cNvCxnSpPr/>
      </xdr:nvCxnSpPr>
      <xdr:spPr>
        <a:xfrm>
          <a:off x="2908300" y="98583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164465</xdr:rowOff>
    </xdr:from>
    <xdr:to>
      <xdr:col>10</xdr:col>
      <xdr:colOff>165100</xdr:colOff>
      <xdr:row>57</xdr:row>
      <xdr:rowOff>94615</xdr:rowOff>
    </xdr:to>
    <xdr:sp macro="" textlink="">
      <xdr:nvSpPr>
        <xdr:cNvPr id="140" name="楕円 139"/>
        <xdr:cNvSpPr/>
      </xdr:nvSpPr>
      <xdr:spPr>
        <a:xfrm>
          <a:off x="196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43815</xdr:rowOff>
    </xdr:from>
    <xdr:to>
      <xdr:col>15</xdr:col>
      <xdr:colOff>50800</xdr:colOff>
      <xdr:row>57</xdr:row>
      <xdr:rowOff>85725</xdr:rowOff>
    </xdr:to>
    <xdr:cxnSp macro="">
      <xdr:nvCxnSpPr>
        <xdr:cNvPr id="141" name="直線コネクタ 140"/>
        <xdr:cNvCxnSpPr/>
      </xdr:nvCxnSpPr>
      <xdr:spPr>
        <a:xfrm>
          <a:off x="2019300" y="9816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42"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43"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44"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45"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23512</xdr:rowOff>
    </xdr:from>
    <xdr:ext cx="405111" cy="259045"/>
    <xdr:sp macro="" textlink="">
      <xdr:nvSpPr>
        <xdr:cNvPr id="146" name="n_1mainValue【体育館・プール】&#10;有形固定資産減価償却率"/>
        <xdr:cNvSpPr txBox="1"/>
      </xdr:nvSpPr>
      <xdr:spPr>
        <a:xfrm>
          <a:off x="35820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153052</xdr:rowOff>
    </xdr:from>
    <xdr:ext cx="405111" cy="259045"/>
    <xdr:sp macro="" textlink="">
      <xdr:nvSpPr>
        <xdr:cNvPr id="147" name="n_2mainValue【体育館・プール】&#10;有形固定資産減価償却率"/>
        <xdr:cNvSpPr txBox="1"/>
      </xdr:nvSpPr>
      <xdr:spPr>
        <a:xfrm>
          <a:off x="2705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111142</xdr:rowOff>
    </xdr:from>
    <xdr:ext cx="405111" cy="259045"/>
    <xdr:sp macro="" textlink="">
      <xdr:nvSpPr>
        <xdr:cNvPr id="148" name="n_3mainValue【体育館・プール】&#10;有形固定資産減価償却率"/>
        <xdr:cNvSpPr txBox="1"/>
      </xdr:nvSpPr>
      <xdr:spPr>
        <a:xfrm>
          <a:off x="1816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172" name="直線コネクタ 171"/>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173"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174" name="直線コネクタ 173"/>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175"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176" name="直線コネクタ 175"/>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77"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78" name="フローチャート: 判断 17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179" name="フローチャート: 判断 178"/>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180" name="フローチャート: 判断 179"/>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181" name="フローチャート: 判断 180"/>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182" name="フローチャート: 判断 181"/>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188" name="楕円 187"/>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47007</xdr:rowOff>
    </xdr:from>
    <xdr:ext cx="469744" cy="259045"/>
    <xdr:sp macro="" textlink="">
      <xdr:nvSpPr>
        <xdr:cNvPr id="189" name="【体育館・プール】&#10;一人当たり面積該当値テキスト"/>
        <xdr:cNvSpPr txBox="1"/>
      </xdr:nvSpPr>
      <xdr:spPr>
        <a:xfrm>
          <a:off x="10515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190" name="楕円 189"/>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15240</xdr:rowOff>
    </xdr:to>
    <xdr:cxnSp macro="">
      <xdr:nvCxnSpPr>
        <xdr:cNvPr id="191" name="直線コネクタ 190"/>
        <xdr:cNvCxnSpPr/>
      </xdr:nvCxnSpPr>
      <xdr:spPr>
        <a:xfrm flipV="1">
          <a:off x="9639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137795</xdr:rowOff>
    </xdr:from>
    <xdr:to>
      <xdr:col>46</xdr:col>
      <xdr:colOff>38100</xdr:colOff>
      <xdr:row>63</xdr:row>
      <xdr:rowOff>67945</xdr:rowOff>
    </xdr:to>
    <xdr:sp macro="" textlink="">
      <xdr:nvSpPr>
        <xdr:cNvPr id="192" name="楕円 191"/>
        <xdr:cNvSpPr/>
      </xdr:nvSpPr>
      <xdr:spPr>
        <a:xfrm>
          <a:off x="869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17145</xdr:rowOff>
    </xdr:to>
    <xdr:cxnSp macro="">
      <xdr:nvCxnSpPr>
        <xdr:cNvPr id="193" name="直線コネクタ 192"/>
        <xdr:cNvCxnSpPr/>
      </xdr:nvCxnSpPr>
      <xdr:spPr>
        <a:xfrm flipV="1">
          <a:off x="8750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194" name="楕円 193"/>
        <xdr:cNvSpPr/>
      </xdr:nvSpPr>
      <xdr:spPr>
        <a:xfrm>
          <a:off x="781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177800</xdr:colOff>
      <xdr:row>63</xdr:row>
      <xdr:rowOff>19050</xdr:rowOff>
    </xdr:to>
    <xdr:cxnSp macro="">
      <xdr:nvCxnSpPr>
        <xdr:cNvPr id="195" name="直線コネクタ 194"/>
        <xdr:cNvCxnSpPr/>
      </xdr:nvCxnSpPr>
      <xdr:spPr>
        <a:xfrm flipV="1">
          <a:off x="7861300" y="1081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19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197"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198"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199"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00"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01" name="n_2mainValue【体育館・プール】&#10;一人当たり面積"/>
        <xdr:cNvSpPr txBox="1"/>
      </xdr:nvSpPr>
      <xdr:spPr>
        <a:xfrm>
          <a:off x="8515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202" name="n_3mainValue【体育館・プール】&#10;一人当たり面積"/>
        <xdr:cNvSpPr txBox="1"/>
      </xdr:nvSpPr>
      <xdr:spPr>
        <a:xfrm>
          <a:off x="7626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3" name="テキスト ボックス 21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15" name="テキスト ボックス 21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3" name="テキスト ボックス 22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25" name="テキスト ボックス 22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27" name="直線コネクタ 226"/>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28"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9" name="直線コネクタ 228"/>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30"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31" name="直線コネクタ 230"/>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32"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33" name="フローチャート: 判断 232"/>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34" name="フローチャート: 判断 233"/>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35" name="フローチャート: 判断 234"/>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36" name="フローチャート: 判断 23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37" name="フローチャート: 判断 236"/>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243" name="楕円 242"/>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244" name="【福祉施設】&#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245" name="楕円 244"/>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144780</xdr:rowOff>
    </xdr:to>
    <xdr:cxnSp macro="">
      <xdr:nvCxnSpPr>
        <xdr:cNvPr id="246" name="直線コネクタ 245"/>
        <xdr:cNvCxnSpPr/>
      </xdr:nvCxnSpPr>
      <xdr:spPr>
        <a:xfrm>
          <a:off x="3797300" y="14504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47" name="楕円 246"/>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102870</xdr:rowOff>
    </xdr:to>
    <xdr:cxnSp macro="">
      <xdr:nvCxnSpPr>
        <xdr:cNvPr id="248" name="直線コネクタ 247"/>
        <xdr:cNvCxnSpPr/>
      </xdr:nvCxnSpPr>
      <xdr:spPr>
        <a:xfrm>
          <a:off x="2908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249" name="楕円 248"/>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60961</xdr:rowOff>
    </xdr:to>
    <xdr:cxnSp macro="">
      <xdr:nvCxnSpPr>
        <xdr:cNvPr id="250" name="直線コネクタ 249"/>
        <xdr:cNvCxnSpPr/>
      </xdr:nvCxnSpPr>
      <xdr:spPr>
        <a:xfrm>
          <a:off x="2019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51"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52"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53"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54"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255"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56" name="n_2mainValue【福祉施設】&#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257" name="n_3mainValue【福祉施設】&#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283" name="直線コネクタ 282"/>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84"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85" name="直線コネクタ 284"/>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286"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287" name="直線コネクタ 286"/>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288"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289" name="フローチャート: 判断 288"/>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290" name="フローチャート: 判断 289"/>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91" name="フローチャート: 判断 290"/>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292" name="フローチャート: 判断 291"/>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293" name="フローチャート: 判断 292"/>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99" name="楕円 298"/>
        <xdr:cNvSpPr/>
      </xdr:nvSpPr>
      <xdr:spPr>
        <a:xfrm>
          <a:off x="10426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82022</xdr:rowOff>
    </xdr:from>
    <xdr:ext cx="469744" cy="259045"/>
    <xdr:sp macro="" textlink="">
      <xdr:nvSpPr>
        <xdr:cNvPr id="300" name="【福祉施設】&#10;一人当たり面積該当値テキスト"/>
        <xdr:cNvSpPr txBox="1"/>
      </xdr:nvSpPr>
      <xdr:spPr>
        <a:xfrm>
          <a:off x="10515600" y="143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01" name="楕円 300"/>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109945</xdr:rowOff>
    </xdr:from>
    <xdr:to>
      <xdr:col>55</xdr:col>
      <xdr:colOff>0</xdr:colOff>
      <xdr:row>84</xdr:row>
      <xdr:rowOff>113212</xdr:rowOff>
    </xdr:to>
    <xdr:cxnSp macro="">
      <xdr:nvCxnSpPr>
        <xdr:cNvPr id="302" name="直線コネクタ 301"/>
        <xdr:cNvCxnSpPr/>
      </xdr:nvCxnSpPr>
      <xdr:spPr>
        <a:xfrm flipV="1">
          <a:off x="9639300" y="145117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03" name="楕円 302"/>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119743</xdr:rowOff>
    </xdr:to>
    <xdr:cxnSp macro="">
      <xdr:nvCxnSpPr>
        <xdr:cNvPr id="304" name="直線コネクタ 303"/>
        <xdr:cNvCxnSpPr/>
      </xdr:nvCxnSpPr>
      <xdr:spPr>
        <a:xfrm flipV="1">
          <a:off x="8750300" y="1451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72208</xdr:rowOff>
    </xdr:from>
    <xdr:to>
      <xdr:col>41</xdr:col>
      <xdr:colOff>101600</xdr:colOff>
      <xdr:row>85</xdr:row>
      <xdr:rowOff>2358</xdr:rowOff>
    </xdr:to>
    <xdr:sp macro="" textlink="">
      <xdr:nvSpPr>
        <xdr:cNvPr id="305" name="楕円 304"/>
        <xdr:cNvSpPr/>
      </xdr:nvSpPr>
      <xdr:spPr>
        <a:xfrm>
          <a:off x="781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119743</xdr:rowOff>
    </xdr:from>
    <xdr:to>
      <xdr:col>45</xdr:col>
      <xdr:colOff>177800</xdr:colOff>
      <xdr:row>84</xdr:row>
      <xdr:rowOff>123008</xdr:rowOff>
    </xdr:to>
    <xdr:cxnSp macro="">
      <xdr:nvCxnSpPr>
        <xdr:cNvPr id="306" name="直線コネクタ 305"/>
        <xdr:cNvCxnSpPr/>
      </xdr:nvCxnSpPr>
      <xdr:spPr>
        <a:xfrm flipV="1">
          <a:off x="7861300" y="1452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307" name="n_1aveValue【福祉施設】&#10;一人当たり面積"/>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08" name="n_2aveValue【福祉施設】&#10;一人当たり面積"/>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09" name="n_3aveValue【福祉施設】&#10;一人当たり面積"/>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10"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9089</xdr:rowOff>
    </xdr:from>
    <xdr:ext cx="469744" cy="259045"/>
    <xdr:sp macro="" textlink="">
      <xdr:nvSpPr>
        <xdr:cNvPr id="311" name="n_1mainValue【福祉施設】&#10;一人当たり面積"/>
        <xdr:cNvSpPr txBox="1"/>
      </xdr:nvSpPr>
      <xdr:spPr>
        <a:xfrm>
          <a:off x="93917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15620</xdr:rowOff>
    </xdr:from>
    <xdr:ext cx="469744" cy="259045"/>
    <xdr:sp macro="" textlink="">
      <xdr:nvSpPr>
        <xdr:cNvPr id="312" name="n_2mainValue【福祉施設】&#10;一人当たり面積"/>
        <xdr:cNvSpPr txBox="1"/>
      </xdr:nvSpPr>
      <xdr:spPr>
        <a:xfrm>
          <a:off x="8515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18885</xdr:rowOff>
    </xdr:from>
    <xdr:ext cx="469744" cy="259045"/>
    <xdr:sp macro="" textlink="">
      <xdr:nvSpPr>
        <xdr:cNvPr id="313" name="n_3mainValue【福祉施設】&#10;一人当たり面積"/>
        <xdr:cNvSpPr txBox="1"/>
      </xdr:nvSpPr>
      <xdr:spPr>
        <a:xfrm>
          <a:off x="7626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0" name="テキスト ボックス 33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2" name="テキスト ボックス 34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0" name="テキスト ボックス 34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2" name="テキスト ボックス 35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354" name="直線コネクタ 353"/>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355"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356" name="直線コネクタ 355"/>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357"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358" name="直線コネクタ 35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359"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360" name="フローチャート: 判断 35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361" name="フローチャート: 判断 360"/>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362" name="フローチャート: 判断 361"/>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363" name="フローチャート: 判断 362"/>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364" name="フローチャート: 判断 363"/>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57785</xdr:rowOff>
    </xdr:from>
    <xdr:to>
      <xdr:col>85</xdr:col>
      <xdr:colOff>177800</xdr:colOff>
      <xdr:row>36</xdr:row>
      <xdr:rowOff>159385</xdr:rowOff>
    </xdr:to>
    <xdr:sp macro="" textlink="">
      <xdr:nvSpPr>
        <xdr:cNvPr id="370" name="楕円 369"/>
        <xdr:cNvSpPr/>
      </xdr:nvSpPr>
      <xdr:spPr>
        <a:xfrm>
          <a:off x="16268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80662</xdr:rowOff>
    </xdr:from>
    <xdr:ext cx="405111" cy="259045"/>
    <xdr:sp macro="" textlink="">
      <xdr:nvSpPr>
        <xdr:cNvPr id="371" name="【一般廃棄物処理施設】&#10;有形固定資産減価償却率該当値テキスト"/>
        <xdr:cNvSpPr txBox="1"/>
      </xdr:nvSpPr>
      <xdr:spPr>
        <a:xfrm>
          <a:off x="16357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xdr:rowOff>
    </xdr:from>
    <xdr:to>
      <xdr:col>81</xdr:col>
      <xdr:colOff>101600</xdr:colOff>
      <xdr:row>36</xdr:row>
      <xdr:rowOff>117475</xdr:rowOff>
    </xdr:to>
    <xdr:sp macro="" textlink="">
      <xdr:nvSpPr>
        <xdr:cNvPr id="372" name="楕円 371"/>
        <xdr:cNvSpPr/>
      </xdr:nvSpPr>
      <xdr:spPr>
        <a:xfrm>
          <a:off x="15430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66675</xdr:rowOff>
    </xdr:from>
    <xdr:to>
      <xdr:col>85</xdr:col>
      <xdr:colOff>127000</xdr:colOff>
      <xdr:row>36</xdr:row>
      <xdr:rowOff>108585</xdr:rowOff>
    </xdr:to>
    <xdr:cxnSp macro="">
      <xdr:nvCxnSpPr>
        <xdr:cNvPr id="373" name="直線コネクタ 372"/>
        <xdr:cNvCxnSpPr/>
      </xdr:nvCxnSpPr>
      <xdr:spPr>
        <a:xfrm>
          <a:off x="15481300" y="62388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374" name="楕円 373"/>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66675</xdr:rowOff>
    </xdr:to>
    <xdr:cxnSp macro="">
      <xdr:nvCxnSpPr>
        <xdr:cNvPr id="375" name="直線コネクタ 374"/>
        <xdr:cNvCxnSpPr/>
      </xdr:nvCxnSpPr>
      <xdr:spPr>
        <a:xfrm>
          <a:off x="14592300" y="6221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376" name="楕円 375"/>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49530</xdr:rowOff>
    </xdr:from>
    <xdr:to>
      <xdr:col>76</xdr:col>
      <xdr:colOff>114300</xdr:colOff>
      <xdr:row>36</xdr:row>
      <xdr:rowOff>114300</xdr:rowOff>
    </xdr:to>
    <xdr:cxnSp macro="">
      <xdr:nvCxnSpPr>
        <xdr:cNvPr id="377" name="直線コネクタ 376"/>
        <xdr:cNvCxnSpPr/>
      </xdr:nvCxnSpPr>
      <xdr:spPr>
        <a:xfrm flipV="1">
          <a:off x="13703300" y="6221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378"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379"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380"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381"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134002</xdr:rowOff>
    </xdr:from>
    <xdr:ext cx="405111" cy="259045"/>
    <xdr:sp macro="" textlink="">
      <xdr:nvSpPr>
        <xdr:cNvPr id="382" name="n_1mainValue【一般廃棄物処理施設】&#10;有形固定資産減価償却率"/>
        <xdr:cNvSpPr txBox="1"/>
      </xdr:nvSpPr>
      <xdr:spPr>
        <a:xfrm>
          <a:off x="15266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383" name="n_2mainValue【一般廃棄物処理施設】&#10;有形固定資産減価償却率"/>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384" name="n_3mainValue【一般廃棄物処理施設】&#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6" name="テキスト ボックス 3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8" name="テキスト ボックス 3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0" name="テキスト ボックス 3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2" name="テキスト ボックス 4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406" name="直線コネクタ 405"/>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07"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08" name="直線コネクタ 407"/>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409"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410" name="直線コネクタ 409"/>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411"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412" name="フローチャート: 判断 411"/>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413" name="フローチャート: 判断 412"/>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414" name="フローチャート: 判断 413"/>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415" name="フローチャート: 判断 414"/>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416" name="フローチャート: 判断 415"/>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94753</xdr:rowOff>
    </xdr:from>
    <xdr:to>
      <xdr:col>116</xdr:col>
      <xdr:colOff>114300</xdr:colOff>
      <xdr:row>35</xdr:row>
      <xdr:rowOff>24903</xdr:rowOff>
    </xdr:to>
    <xdr:sp macro="" textlink="">
      <xdr:nvSpPr>
        <xdr:cNvPr id="422" name="楕円 421"/>
        <xdr:cNvSpPr/>
      </xdr:nvSpPr>
      <xdr:spPr>
        <a:xfrm>
          <a:off x="22110700" y="59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47780</xdr:rowOff>
    </xdr:from>
    <xdr:ext cx="599010" cy="259045"/>
    <xdr:sp macro="" textlink="">
      <xdr:nvSpPr>
        <xdr:cNvPr id="423" name="【一般廃棄物処理施設】&#10;一人当たり有形固定資産（償却資産）額該当値テキスト"/>
        <xdr:cNvSpPr txBox="1"/>
      </xdr:nvSpPr>
      <xdr:spPr>
        <a:xfrm>
          <a:off x="22199600" y="58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161261</xdr:rowOff>
    </xdr:from>
    <xdr:to>
      <xdr:col>112</xdr:col>
      <xdr:colOff>38100</xdr:colOff>
      <xdr:row>35</xdr:row>
      <xdr:rowOff>91411</xdr:rowOff>
    </xdr:to>
    <xdr:sp macro="" textlink="">
      <xdr:nvSpPr>
        <xdr:cNvPr id="424" name="楕円 423"/>
        <xdr:cNvSpPr/>
      </xdr:nvSpPr>
      <xdr:spPr>
        <a:xfrm>
          <a:off x="21272500" y="59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145553</xdr:rowOff>
    </xdr:from>
    <xdr:to>
      <xdr:col>116</xdr:col>
      <xdr:colOff>63500</xdr:colOff>
      <xdr:row>35</xdr:row>
      <xdr:rowOff>40611</xdr:rowOff>
    </xdr:to>
    <xdr:cxnSp macro="">
      <xdr:nvCxnSpPr>
        <xdr:cNvPr id="425" name="直線コネクタ 424"/>
        <xdr:cNvCxnSpPr/>
      </xdr:nvCxnSpPr>
      <xdr:spPr>
        <a:xfrm flipV="1">
          <a:off x="21323300" y="5974853"/>
          <a:ext cx="8382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79816</xdr:rowOff>
    </xdr:from>
    <xdr:to>
      <xdr:col>107</xdr:col>
      <xdr:colOff>101600</xdr:colOff>
      <xdr:row>36</xdr:row>
      <xdr:rowOff>9966</xdr:rowOff>
    </xdr:to>
    <xdr:sp macro="" textlink="">
      <xdr:nvSpPr>
        <xdr:cNvPr id="426" name="楕円 425"/>
        <xdr:cNvSpPr/>
      </xdr:nvSpPr>
      <xdr:spPr>
        <a:xfrm>
          <a:off x="20383500" y="6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40611</xdr:rowOff>
    </xdr:from>
    <xdr:to>
      <xdr:col>111</xdr:col>
      <xdr:colOff>177800</xdr:colOff>
      <xdr:row>35</xdr:row>
      <xdr:rowOff>130616</xdr:rowOff>
    </xdr:to>
    <xdr:cxnSp macro="">
      <xdr:nvCxnSpPr>
        <xdr:cNvPr id="427" name="直線コネクタ 426"/>
        <xdr:cNvCxnSpPr/>
      </xdr:nvCxnSpPr>
      <xdr:spPr>
        <a:xfrm flipV="1">
          <a:off x="20434300" y="6041361"/>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28989</xdr:rowOff>
    </xdr:from>
    <xdr:to>
      <xdr:col>102</xdr:col>
      <xdr:colOff>165100</xdr:colOff>
      <xdr:row>35</xdr:row>
      <xdr:rowOff>130589</xdr:rowOff>
    </xdr:to>
    <xdr:sp macro="" textlink="">
      <xdr:nvSpPr>
        <xdr:cNvPr id="428" name="楕円 427"/>
        <xdr:cNvSpPr/>
      </xdr:nvSpPr>
      <xdr:spPr>
        <a:xfrm>
          <a:off x="19494500" y="6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79789</xdr:rowOff>
    </xdr:from>
    <xdr:to>
      <xdr:col>107</xdr:col>
      <xdr:colOff>50800</xdr:colOff>
      <xdr:row>35</xdr:row>
      <xdr:rowOff>130616</xdr:rowOff>
    </xdr:to>
    <xdr:cxnSp macro="">
      <xdr:nvCxnSpPr>
        <xdr:cNvPr id="429" name="直線コネクタ 428"/>
        <xdr:cNvCxnSpPr/>
      </xdr:nvCxnSpPr>
      <xdr:spPr>
        <a:xfrm>
          <a:off x="19545300" y="6080539"/>
          <a:ext cx="889000" cy="5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430"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431"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432"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433"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107938</xdr:rowOff>
    </xdr:from>
    <xdr:ext cx="599010" cy="259045"/>
    <xdr:sp macro="" textlink="">
      <xdr:nvSpPr>
        <xdr:cNvPr id="434" name="n_1mainValue【一般廃棄物処理施設】&#10;一人当たり有形固定資産（償却資産）額"/>
        <xdr:cNvSpPr txBox="1"/>
      </xdr:nvSpPr>
      <xdr:spPr>
        <a:xfrm>
          <a:off x="21011095" y="576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26493</xdr:rowOff>
    </xdr:from>
    <xdr:ext cx="599010" cy="259045"/>
    <xdr:sp macro="" textlink="">
      <xdr:nvSpPr>
        <xdr:cNvPr id="435" name="n_2mainValue【一般廃棄物処理施設】&#10;一人当たり有形固定資産（償却資産）額"/>
        <xdr:cNvSpPr txBox="1"/>
      </xdr:nvSpPr>
      <xdr:spPr>
        <a:xfrm>
          <a:off x="20134795" y="58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147116</xdr:rowOff>
    </xdr:from>
    <xdr:ext cx="599010" cy="259045"/>
    <xdr:sp macro="" textlink="">
      <xdr:nvSpPr>
        <xdr:cNvPr id="436" name="n_3mainValue【一般廃棄物処理施設】&#10;一人当たり有形固定資産（償却資産）額"/>
        <xdr:cNvSpPr txBox="1"/>
      </xdr:nvSpPr>
      <xdr:spPr>
        <a:xfrm>
          <a:off x="19245795" y="58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7" name="テキスト ボックス 44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8" name="直線コネクタ 44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49" name="テキスト ボックス 44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0" name="直線コネクタ 44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1" name="テキスト ボックス 45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2" name="直線コネクタ 45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3" name="テキスト ボックス 45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4" name="直線コネクタ 45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5" name="テキスト ボックス 45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459" name="直線コネクタ 458"/>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460"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61" name="直線コネクタ 46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462"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463" name="直線コネクタ 462"/>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464"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465" name="フローチャート: 判断 464"/>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466" name="フローチャート: 判断 465"/>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467" name="フローチャート: 判断 466"/>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468" name="フローチャート: 判断 467"/>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469" name="フローチャート: 判断 468"/>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45212</xdr:rowOff>
    </xdr:from>
    <xdr:to>
      <xdr:col>85</xdr:col>
      <xdr:colOff>177800</xdr:colOff>
      <xdr:row>57</xdr:row>
      <xdr:rowOff>146812</xdr:rowOff>
    </xdr:to>
    <xdr:sp macro="" textlink="">
      <xdr:nvSpPr>
        <xdr:cNvPr id="475" name="楕円 474"/>
        <xdr:cNvSpPr/>
      </xdr:nvSpPr>
      <xdr:spPr>
        <a:xfrm>
          <a:off x="162687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23639</xdr:rowOff>
    </xdr:from>
    <xdr:ext cx="405111" cy="259045"/>
    <xdr:sp macro="" textlink="">
      <xdr:nvSpPr>
        <xdr:cNvPr id="476" name="【保健センター・保健所】&#10;有形固定資産減価償却率該当値テキスト"/>
        <xdr:cNvSpPr txBox="1"/>
      </xdr:nvSpPr>
      <xdr:spPr>
        <a:xfrm>
          <a:off x="16357600" y="979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31496</xdr:rowOff>
    </xdr:from>
    <xdr:to>
      <xdr:col>81</xdr:col>
      <xdr:colOff>101600</xdr:colOff>
      <xdr:row>57</xdr:row>
      <xdr:rowOff>133096</xdr:rowOff>
    </xdr:to>
    <xdr:sp macro="" textlink="">
      <xdr:nvSpPr>
        <xdr:cNvPr id="477" name="楕円 476"/>
        <xdr:cNvSpPr/>
      </xdr:nvSpPr>
      <xdr:spPr>
        <a:xfrm>
          <a:off x="15430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82296</xdr:rowOff>
    </xdr:from>
    <xdr:to>
      <xdr:col>85</xdr:col>
      <xdr:colOff>127000</xdr:colOff>
      <xdr:row>57</xdr:row>
      <xdr:rowOff>96012</xdr:rowOff>
    </xdr:to>
    <xdr:cxnSp macro="">
      <xdr:nvCxnSpPr>
        <xdr:cNvPr id="478" name="直線コネクタ 477"/>
        <xdr:cNvCxnSpPr/>
      </xdr:nvCxnSpPr>
      <xdr:spPr>
        <a:xfrm>
          <a:off x="15481300" y="985494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79" name="楕円 478"/>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82296</xdr:rowOff>
    </xdr:to>
    <xdr:cxnSp macro="">
      <xdr:nvCxnSpPr>
        <xdr:cNvPr id="480" name="直線コネクタ 479"/>
        <xdr:cNvCxnSpPr/>
      </xdr:nvCxnSpPr>
      <xdr:spPr>
        <a:xfrm>
          <a:off x="14592300" y="98298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481" name="楕円 480"/>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57150</xdr:rowOff>
    </xdr:to>
    <xdr:cxnSp macro="">
      <xdr:nvCxnSpPr>
        <xdr:cNvPr id="482" name="直線コネクタ 481"/>
        <xdr:cNvCxnSpPr/>
      </xdr:nvCxnSpPr>
      <xdr:spPr>
        <a:xfrm>
          <a:off x="13703300" y="978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483"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484"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485"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486"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124223</xdr:rowOff>
    </xdr:from>
    <xdr:ext cx="405111" cy="259045"/>
    <xdr:sp macro="" textlink="">
      <xdr:nvSpPr>
        <xdr:cNvPr id="487" name="n_1mainValue【保健センター・保健所】&#10;有形固定資産減価償却率"/>
        <xdr:cNvSpPr txBox="1"/>
      </xdr:nvSpPr>
      <xdr:spPr>
        <a:xfrm>
          <a:off x="15266044" y="989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99077</xdr:rowOff>
    </xdr:from>
    <xdr:ext cx="405111" cy="259045"/>
    <xdr:sp macro="" textlink="">
      <xdr:nvSpPr>
        <xdr:cNvPr id="488" name="n_2mainValue【保健センター・保健所】&#10;有形固定資産減価償却率"/>
        <xdr:cNvSpPr txBox="1"/>
      </xdr:nvSpPr>
      <xdr:spPr>
        <a:xfrm>
          <a:off x="14389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53357</xdr:rowOff>
    </xdr:from>
    <xdr:ext cx="405111" cy="259045"/>
    <xdr:sp macro="" textlink="">
      <xdr:nvSpPr>
        <xdr:cNvPr id="489" name="n_3mainValue【保健センター・保健所】&#10;有形固定資産減価償却率"/>
        <xdr:cNvSpPr txBox="1"/>
      </xdr:nvSpPr>
      <xdr:spPr>
        <a:xfrm>
          <a:off x="135007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11" name="直線コネクタ 510"/>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1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3" name="直線コネクタ 51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14"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15" name="直線コネクタ 514"/>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1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7" name="フローチャート: 判断 51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18" name="フローチャート: 判断 517"/>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19" name="フローチャート: 判断 518"/>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20" name="フローチャート: 判断 519"/>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21" name="フローチャート: 判断 520"/>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527" name="楕円 526"/>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528" name="【保健センター・保健所】&#10;一人当たり面積該当値テキスト"/>
        <xdr:cNvSpPr txBox="1"/>
      </xdr:nvSpPr>
      <xdr:spPr>
        <a:xfrm>
          <a:off x="22199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529" name="楕円 528"/>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169164</xdr:rowOff>
    </xdr:to>
    <xdr:cxnSp macro="">
      <xdr:nvCxnSpPr>
        <xdr:cNvPr id="530" name="直線コネクタ 529"/>
        <xdr:cNvCxnSpPr/>
      </xdr:nvCxnSpPr>
      <xdr:spPr>
        <a:xfrm flipV="1">
          <a:off x="21323300" y="10794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531" name="楕円 530"/>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62</xdr:row>
      <xdr:rowOff>169164</xdr:rowOff>
    </xdr:to>
    <xdr:cxnSp macro="">
      <xdr:nvCxnSpPr>
        <xdr:cNvPr id="532" name="直線コネクタ 531"/>
        <xdr:cNvCxnSpPr/>
      </xdr:nvCxnSpPr>
      <xdr:spPr>
        <a:xfrm>
          <a:off x="20434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533" name="楕円 532"/>
        <xdr:cNvSpPr/>
      </xdr:nvSpPr>
      <xdr:spPr>
        <a:xfrm>
          <a:off x="19494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62</xdr:row>
      <xdr:rowOff>169164</xdr:rowOff>
    </xdr:to>
    <xdr:cxnSp macro="">
      <xdr:nvCxnSpPr>
        <xdr:cNvPr id="534" name="直線コネクタ 533"/>
        <xdr:cNvCxnSpPr/>
      </xdr:nvCxnSpPr>
      <xdr:spPr>
        <a:xfrm>
          <a:off x="19545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35"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36"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37"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538"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539"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540" name="n_2mainValue【保健センター・保健所】&#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541" name="n_3mainValue【保健センター・保健所】&#10;一人当たり面積"/>
        <xdr:cNvSpPr txBox="1"/>
      </xdr:nvSpPr>
      <xdr:spPr>
        <a:xfrm>
          <a:off x="19310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2" name="テキスト ボックス 55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4" name="テキスト ボックス 55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4" name="テキスト ボックス 56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67" name="直線コネクタ 566"/>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9" name="直線コネクタ 56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70"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71" name="直線コネクタ 570"/>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572"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573" name="フローチャート: 判断 572"/>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74" name="フローチャート: 判断 57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575" name="フローチャート: 判断 574"/>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576" name="フローチャート: 判断 575"/>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77" name="フローチャート: 判断 576"/>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583" name="楕円 582"/>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584" name="【消防施設】&#10;有形固定資産減価償却率該当値テキスト"/>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585" name="楕円 584"/>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155666</xdr:rowOff>
    </xdr:to>
    <xdr:cxnSp macro="">
      <xdr:nvCxnSpPr>
        <xdr:cNvPr id="586" name="直線コネクタ 585"/>
        <xdr:cNvCxnSpPr/>
      </xdr:nvCxnSpPr>
      <xdr:spPr>
        <a:xfrm flipV="1">
          <a:off x="15481300" y="141427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162016</xdr:rowOff>
    </xdr:from>
    <xdr:to>
      <xdr:col>76</xdr:col>
      <xdr:colOff>165100</xdr:colOff>
      <xdr:row>83</xdr:row>
      <xdr:rowOff>92166</xdr:rowOff>
    </xdr:to>
    <xdr:sp macro="" textlink="">
      <xdr:nvSpPr>
        <xdr:cNvPr id="587" name="楕円 586"/>
        <xdr:cNvSpPr/>
      </xdr:nvSpPr>
      <xdr:spPr>
        <a:xfrm>
          <a:off x="14541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41366</xdr:rowOff>
    </xdr:to>
    <xdr:cxnSp macro="">
      <xdr:nvCxnSpPr>
        <xdr:cNvPr id="588" name="直線コネクタ 587"/>
        <xdr:cNvCxnSpPr/>
      </xdr:nvCxnSpPr>
      <xdr:spPr>
        <a:xfrm flipV="1">
          <a:off x="14592300" y="1421456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589" name="楕円 588"/>
        <xdr:cNvSpPr/>
      </xdr:nvSpPr>
      <xdr:spPr>
        <a:xfrm>
          <a:off x="13652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41366</xdr:rowOff>
    </xdr:to>
    <xdr:cxnSp macro="">
      <xdr:nvCxnSpPr>
        <xdr:cNvPr id="590" name="直線コネクタ 589"/>
        <xdr:cNvCxnSpPr/>
      </xdr:nvCxnSpPr>
      <xdr:spPr>
        <a:xfrm>
          <a:off x="13703300" y="1423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91"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592"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593"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94"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595" name="n_1mainValue【消防施設】&#10;有形固定資産減価償却率"/>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108693</xdr:rowOff>
    </xdr:from>
    <xdr:ext cx="405111" cy="259045"/>
    <xdr:sp macro="" textlink="">
      <xdr:nvSpPr>
        <xdr:cNvPr id="596" name="n_2mainValue【消防施設】&#10;有形固定資産減価償却率"/>
        <xdr:cNvSpPr txBox="1"/>
      </xdr:nvSpPr>
      <xdr:spPr>
        <a:xfrm>
          <a:off x="14389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47370</xdr:rowOff>
    </xdr:from>
    <xdr:ext cx="405111" cy="259045"/>
    <xdr:sp macro="" textlink="">
      <xdr:nvSpPr>
        <xdr:cNvPr id="597" name="n_3mainValue【消防施設】&#10;有形固定資産減価償却率"/>
        <xdr:cNvSpPr txBox="1"/>
      </xdr:nvSpPr>
      <xdr:spPr>
        <a:xfrm>
          <a:off x="13500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621" name="直線コネクタ 620"/>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2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23" name="直線コネクタ 62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624"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625" name="直線コネクタ 624"/>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626"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627" name="フローチャート: 判断 626"/>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628" name="フローチャート: 判断 627"/>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629" name="フローチャート: 判断 628"/>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30" name="フローチャート: 判断 629"/>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631" name="フローチャート: 判断 630"/>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37" name="楕円 636"/>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638" name="【消防施設】&#10;一人当たり面積該当値テキスト"/>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146558</xdr:rowOff>
    </xdr:from>
    <xdr:to>
      <xdr:col>112</xdr:col>
      <xdr:colOff>38100</xdr:colOff>
      <xdr:row>86</xdr:row>
      <xdr:rowOff>76708</xdr:rowOff>
    </xdr:to>
    <xdr:sp macro="" textlink="">
      <xdr:nvSpPr>
        <xdr:cNvPr id="639" name="楕円 638"/>
        <xdr:cNvSpPr/>
      </xdr:nvSpPr>
      <xdr:spPr>
        <a:xfrm>
          <a:off x="21272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25908</xdr:rowOff>
    </xdr:to>
    <xdr:cxnSp macro="">
      <xdr:nvCxnSpPr>
        <xdr:cNvPr id="640" name="直線コネクタ 639"/>
        <xdr:cNvCxnSpPr/>
      </xdr:nvCxnSpPr>
      <xdr:spPr>
        <a:xfrm flipV="1">
          <a:off x="21323300" y="147637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148844</xdr:rowOff>
    </xdr:from>
    <xdr:to>
      <xdr:col>107</xdr:col>
      <xdr:colOff>101600</xdr:colOff>
      <xdr:row>86</xdr:row>
      <xdr:rowOff>78994</xdr:rowOff>
    </xdr:to>
    <xdr:sp macro="" textlink="">
      <xdr:nvSpPr>
        <xdr:cNvPr id="641" name="楕円 640"/>
        <xdr:cNvSpPr/>
      </xdr:nvSpPr>
      <xdr:spPr>
        <a:xfrm>
          <a:off x="20383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25908</xdr:rowOff>
    </xdr:from>
    <xdr:to>
      <xdr:col>111</xdr:col>
      <xdr:colOff>177800</xdr:colOff>
      <xdr:row>86</xdr:row>
      <xdr:rowOff>28194</xdr:rowOff>
    </xdr:to>
    <xdr:cxnSp macro="">
      <xdr:nvCxnSpPr>
        <xdr:cNvPr id="642" name="直線コネクタ 641"/>
        <xdr:cNvCxnSpPr/>
      </xdr:nvCxnSpPr>
      <xdr:spPr>
        <a:xfrm flipV="1">
          <a:off x="20434300" y="14770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148844</xdr:rowOff>
    </xdr:from>
    <xdr:to>
      <xdr:col>102</xdr:col>
      <xdr:colOff>165100</xdr:colOff>
      <xdr:row>86</xdr:row>
      <xdr:rowOff>78994</xdr:rowOff>
    </xdr:to>
    <xdr:sp macro="" textlink="">
      <xdr:nvSpPr>
        <xdr:cNvPr id="643" name="楕円 642"/>
        <xdr:cNvSpPr/>
      </xdr:nvSpPr>
      <xdr:spPr>
        <a:xfrm>
          <a:off x="19494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28194</xdr:rowOff>
    </xdr:from>
    <xdr:to>
      <xdr:col>107</xdr:col>
      <xdr:colOff>50800</xdr:colOff>
      <xdr:row>86</xdr:row>
      <xdr:rowOff>28194</xdr:rowOff>
    </xdr:to>
    <xdr:cxnSp macro="">
      <xdr:nvCxnSpPr>
        <xdr:cNvPr id="644" name="直線コネクタ 643"/>
        <xdr:cNvCxnSpPr/>
      </xdr:nvCxnSpPr>
      <xdr:spPr>
        <a:xfrm>
          <a:off x="19545300" y="14772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645"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646"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647" name="n_3ave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648"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67835</xdr:rowOff>
    </xdr:from>
    <xdr:ext cx="469744" cy="259045"/>
    <xdr:sp macro="" textlink="">
      <xdr:nvSpPr>
        <xdr:cNvPr id="649" name="n_1mainValue【消防施設】&#10;一人当たり面積"/>
        <xdr:cNvSpPr txBox="1"/>
      </xdr:nvSpPr>
      <xdr:spPr>
        <a:xfrm>
          <a:off x="21075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70121</xdr:rowOff>
    </xdr:from>
    <xdr:ext cx="469744" cy="259045"/>
    <xdr:sp macro="" textlink="">
      <xdr:nvSpPr>
        <xdr:cNvPr id="650" name="n_2mainValue【消防施設】&#10;一人当たり面積"/>
        <xdr:cNvSpPr txBox="1"/>
      </xdr:nvSpPr>
      <xdr:spPr>
        <a:xfrm>
          <a:off x="20199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95521</xdr:rowOff>
    </xdr:from>
    <xdr:ext cx="469744" cy="259045"/>
    <xdr:sp macro="" textlink="">
      <xdr:nvSpPr>
        <xdr:cNvPr id="651" name="n_3mainValue【消防施設】&#10;一人当たり面積"/>
        <xdr:cNvSpPr txBox="1"/>
      </xdr:nvSpPr>
      <xdr:spPr>
        <a:xfrm>
          <a:off x="19310427" y="1449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2" name="テキスト ボックス 66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4" name="テキスト ボックス 66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4" name="テキスト ボックス 67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677" name="直線コネクタ 676"/>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78"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79" name="直線コネクタ 67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80"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81" name="直線コネクタ 680"/>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682"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83" name="フローチャート: 判断 682"/>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84" name="フローチャート: 判断 683"/>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685" name="フローチャート: 判断 684"/>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86" name="フローチャート: 判断 685"/>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87" name="フローチャート: 判断 686"/>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693" name="楕円 692"/>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694" name="【庁舎】&#10;有形固定資産減価償却率該当値テキスト"/>
        <xdr:cNvSpPr txBox="1"/>
      </xdr:nvSpPr>
      <xdr:spPr>
        <a:xfrm>
          <a:off x="16357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695" name="楕円 694"/>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110489</xdr:rowOff>
    </xdr:to>
    <xdr:cxnSp macro="">
      <xdr:nvCxnSpPr>
        <xdr:cNvPr id="696" name="直線コネクタ 695"/>
        <xdr:cNvCxnSpPr/>
      </xdr:nvCxnSpPr>
      <xdr:spPr>
        <a:xfrm flipV="1">
          <a:off x="15481300" y="17670236"/>
          <a:ext cx="8382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97" name="楕円 696"/>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103</xdr:row>
      <xdr:rowOff>110489</xdr:rowOff>
    </xdr:to>
    <xdr:cxnSp macro="">
      <xdr:nvCxnSpPr>
        <xdr:cNvPr id="698" name="直線コネクタ 697"/>
        <xdr:cNvCxnSpPr/>
      </xdr:nvCxnSpPr>
      <xdr:spPr>
        <a:xfrm>
          <a:off x="14592300" y="177486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167458</xdr:rowOff>
    </xdr:from>
    <xdr:to>
      <xdr:col>72</xdr:col>
      <xdr:colOff>38100</xdr:colOff>
      <xdr:row>103</xdr:row>
      <xdr:rowOff>97608</xdr:rowOff>
    </xdr:to>
    <xdr:sp macro="" textlink="">
      <xdr:nvSpPr>
        <xdr:cNvPr id="699" name="楕円 698"/>
        <xdr:cNvSpPr/>
      </xdr:nvSpPr>
      <xdr:spPr>
        <a:xfrm>
          <a:off x="13652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46808</xdr:rowOff>
    </xdr:from>
    <xdr:to>
      <xdr:col>76</xdr:col>
      <xdr:colOff>114300</xdr:colOff>
      <xdr:row>103</xdr:row>
      <xdr:rowOff>89263</xdr:rowOff>
    </xdr:to>
    <xdr:cxnSp macro="">
      <xdr:nvCxnSpPr>
        <xdr:cNvPr id="700" name="直線コネクタ 699"/>
        <xdr:cNvCxnSpPr/>
      </xdr:nvCxnSpPr>
      <xdr:spPr>
        <a:xfrm>
          <a:off x="13703300" y="177061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01" name="n_1aveValue【庁舎】&#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85470</xdr:rowOff>
    </xdr:from>
    <xdr:ext cx="405111" cy="259045"/>
    <xdr:sp macro="" textlink="">
      <xdr:nvSpPr>
        <xdr:cNvPr id="702" name="n_2aveValue【庁舎】&#10;有形固定資産減価償却率"/>
        <xdr:cNvSpPr txBox="1"/>
      </xdr:nvSpPr>
      <xdr:spPr>
        <a:xfrm>
          <a:off x="14389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03"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0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705" name="n_1mainValue【庁舎】&#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06" name="n_2mainValue【庁舎】&#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114135</xdr:rowOff>
    </xdr:from>
    <xdr:ext cx="405111" cy="259045"/>
    <xdr:sp macro="" textlink="">
      <xdr:nvSpPr>
        <xdr:cNvPr id="707" name="n_3mainValue【庁舎】&#10;有形固定資産減価償却率"/>
        <xdr:cNvSpPr txBox="1"/>
      </xdr:nvSpPr>
      <xdr:spPr>
        <a:xfrm>
          <a:off x="13500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8" name="直線コネクタ 7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9" name="テキスト ボックス 7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0" name="直線コネクタ 7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1" name="テキスト ボックス 7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2" name="直線コネクタ 7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3" name="テキスト ボックス 7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4" name="直線コネクタ 7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5" name="テキスト ボックス 7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6" name="直線コネクタ 7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7" name="テキスト ボックス 7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8" name="直線コネクタ 7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9" name="テキスト ボックス 7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33" name="直線コネクタ 732"/>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34"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35" name="直線コネクタ 734"/>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3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37" name="直線コネクタ 73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38"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39" name="フローチャート: 判断 738"/>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40" name="フローチャート: 判断 739"/>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41" name="フローチャート: 判断 740"/>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42" name="フローチャート: 判断 741"/>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43" name="フローチャート: 判断 742"/>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89081</xdr:rowOff>
    </xdr:from>
    <xdr:to>
      <xdr:col>116</xdr:col>
      <xdr:colOff>114300</xdr:colOff>
      <xdr:row>107</xdr:row>
      <xdr:rowOff>19231</xdr:rowOff>
    </xdr:to>
    <xdr:sp macro="" textlink="">
      <xdr:nvSpPr>
        <xdr:cNvPr id="749" name="楕円 748"/>
        <xdr:cNvSpPr/>
      </xdr:nvSpPr>
      <xdr:spPr>
        <a:xfrm>
          <a:off x="22110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67508</xdr:rowOff>
    </xdr:from>
    <xdr:ext cx="469744" cy="259045"/>
    <xdr:sp macro="" textlink="">
      <xdr:nvSpPr>
        <xdr:cNvPr id="750" name="【庁舎】&#10;一人当たり面積該当値テキスト"/>
        <xdr:cNvSpPr txBox="1"/>
      </xdr:nvSpPr>
      <xdr:spPr>
        <a:xfrm>
          <a:off x="22199600" y="1824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751" name="楕円 750"/>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139881</xdr:rowOff>
    </xdr:from>
    <xdr:to>
      <xdr:col>116</xdr:col>
      <xdr:colOff>63500</xdr:colOff>
      <xdr:row>106</xdr:row>
      <xdr:rowOff>151312</xdr:rowOff>
    </xdr:to>
    <xdr:cxnSp macro="">
      <xdr:nvCxnSpPr>
        <xdr:cNvPr id="752" name="直線コネクタ 751"/>
        <xdr:cNvCxnSpPr/>
      </xdr:nvCxnSpPr>
      <xdr:spPr>
        <a:xfrm flipV="1">
          <a:off x="21323300" y="183135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753" name="楕円 752"/>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151312</xdr:rowOff>
    </xdr:to>
    <xdr:cxnSp macro="">
      <xdr:nvCxnSpPr>
        <xdr:cNvPr id="754" name="直線コネクタ 753"/>
        <xdr:cNvCxnSpPr/>
      </xdr:nvCxnSpPr>
      <xdr:spPr>
        <a:xfrm>
          <a:off x="20434300" y="183070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55" name="楕円 754"/>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134982</xdr:rowOff>
    </xdr:to>
    <xdr:cxnSp macro="">
      <xdr:nvCxnSpPr>
        <xdr:cNvPr id="756" name="直線コネクタ 755"/>
        <xdr:cNvCxnSpPr/>
      </xdr:nvCxnSpPr>
      <xdr:spPr>
        <a:xfrm flipV="1">
          <a:off x="19545300" y="183070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57"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758"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59"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760"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21789</xdr:rowOff>
    </xdr:from>
    <xdr:ext cx="469744" cy="259045"/>
    <xdr:sp macro="" textlink="">
      <xdr:nvSpPr>
        <xdr:cNvPr id="761" name="n_1mainValue【庁舎】&#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762" name="n_2mainValue【庁舎】&#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63"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が高いものは福祉施設で、老人福祉施設であった梅園荘は、既に供用停止をしており将来的に解体工事の計画予定をしている。総合福祉センターは、有形固定資産減価償却率が高い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年度に空調設備等の更新工事を実施、令和元年度には内装工事等を予定しており利用上の支障は発生していない。一般廃棄物処理施設については、ごみ処理施設の大規模保全工事を平成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か年で実施し、機能改善や施設寿命の延伸を図っている。消防施設については、施設面積の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分の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を占める消防庁舎の建替えを平成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南熱海出張所の建替えを令和元年度に実施したことにより類似団体平均を下回っている。また、各分団施設については老朽化が進んでいるが耐震補強済であり、計画に基づき修繕を実施していく予定である。庁舎についても、施設面積の約半分を占めている本庁舎を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に建替え、消防出張所と併設している南熱海支所について令和元年度に建替え工事を実施したことにより平均より低い水準で推移している。図書館については、建物を賃借しており、一部の機械・電気設備しか有形固定資産がないことから、毎年度有形固定資産減価償却率が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一般廃棄物処理施設の一人当たり有形固定資産額は類似団体平均値の</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倍と非常に高くなっているが、これは観光地・別荘地でもある本市では交流人口を考慮した施設整備を行っているためである。令和元年度の人口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日当たりのごみ排出量を比較すると全国平均の</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倍であり、人口規模以上の施設を維持していく必要がある。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Ｒ元</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0.92</a:t>
          </a:r>
          <a:r>
            <a:rPr lang="ja-JP" altLang="ja-JP" sz="1100">
              <a:solidFill>
                <a:schemeClr val="dk1"/>
              </a:solidFill>
              <a:effectLst/>
              <a:latin typeface="+mn-lt"/>
              <a:ea typeface="+mn-ea"/>
              <a:cs typeface="+mn-cs"/>
            </a:rPr>
            <a:t>であり類似団体平均値と比較し</a:t>
          </a:r>
          <a:r>
            <a:rPr lang="en-US" altLang="ja-JP" sz="1100">
              <a:solidFill>
                <a:schemeClr val="dk1"/>
              </a:solidFill>
              <a:effectLst/>
              <a:latin typeface="+mn-lt"/>
              <a:ea typeface="+mn-ea"/>
              <a:cs typeface="+mn-cs"/>
            </a:rPr>
            <a:t>0.51</a:t>
          </a:r>
          <a:r>
            <a:rPr lang="ja-JP" altLang="ja-JP" sz="1100">
              <a:solidFill>
                <a:schemeClr val="dk1"/>
              </a:solidFill>
              <a:effectLst/>
              <a:latin typeface="+mn-lt"/>
              <a:ea typeface="+mn-ea"/>
              <a:cs typeface="+mn-cs"/>
            </a:rPr>
            <a:t>ポイント上回っている。Ｒ</a:t>
          </a:r>
          <a:r>
            <a:rPr lang="ja-JP" altLang="ja-JP" sz="1100">
              <a:solidFill>
                <a:schemeClr val="tx1"/>
              </a:solidFill>
              <a:effectLst/>
              <a:latin typeface="+mn-lt"/>
              <a:ea typeface="+mn-ea"/>
              <a:cs typeface="+mn-cs"/>
            </a:rPr>
            <a:t>元年度の普通交付税算定において基準財政収入額は、</a:t>
          </a:r>
          <a:r>
            <a:rPr lang="ja-JP" altLang="en-US" sz="1100">
              <a:solidFill>
                <a:schemeClr val="tx1"/>
              </a:solidFill>
              <a:effectLst/>
              <a:latin typeface="+mn-lt"/>
              <a:ea typeface="+mn-ea"/>
              <a:cs typeface="+mn-cs"/>
            </a:rPr>
            <a:t>固定資産税、</a:t>
          </a:r>
          <a:r>
            <a:rPr lang="ja-JP" altLang="ja-JP" sz="1100">
              <a:solidFill>
                <a:schemeClr val="tx1"/>
              </a:solidFill>
              <a:effectLst/>
              <a:latin typeface="+mn-lt"/>
              <a:ea typeface="+mn-ea"/>
              <a:cs typeface="+mn-cs"/>
            </a:rPr>
            <a:t>市町村たばこ税</a:t>
          </a:r>
          <a:r>
            <a:rPr lang="ja-JP" altLang="en-US" sz="1100">
              <a:solidFill>
                <a:schemeClr val="tx1"/>
              </a:solidFill>
              <a:effectLst/>
              <a:latin typeface="+mn-lt"/>
              <a:ea typeface="+mn-ea"/>
              <a:cs typeface="+mn-cs"/>
            </a:rPr>
            <a:t>が増加したが</a:t>
          </a:r>
          <a:r>
            <a:rPr lang="ja-JP" altLang="ja-JP" sz="1100">
              <a:solidFill>
                <a:schemeClr val="tx1"/>
              </a:solidFill>
              <a:effectLst/>
              <a:latin typeface="+mn-lt"/>
              <a:ea typeface="+mn-ea"/>
              <a:cs typeface="+mn-cs"/>
            </a:rPr>
            <a:t>、市町村民税</a:t>
          </a:r>
          <a:r>
            <a:rPr lang="ja-JP" altLang="en-US" sz="1100">
              <a:solidFill>
                <a:schemeClr val="tx1"/>
              </a:solidFill>
              <a:effectLst/>
              <a:latin typeface="+mn-lt"/>
              <a:ea typeface="+mn-ea"/>
              <a:cs typeface="+mn-cs"/>
            </a:rPr>
            <a:t>法人割</a:t>
          </a:r>
          <a:r>
            <a:rPr lang="ja-JP" altLang="ja-JP" sz="1100">
              <a:solidFill>
                <a:schemeClr val="tx1"/>
              </a:solidFill>
              <a:effectLst/>
              <a:latin typeface="+mn-lt"/>
              <a:ea typeface="+mn-ea"/>
              <a:cs typeface="+mn-cs"/>
            </a:rPr>
            <a:t>と</a:t>
          </a:r>
          <a:r>
            <a:rPr lang="ja-JP" altLang="en-US" sz="1100">
              <a:solidFill>
                <a:schemeClr val="tx1"/>
              </a:solidFill>
              <a:effectLst/>
              <a:latin typeface="+mn-lt"/>
              <a:ea typeface="+mn-ea"/>
              <a:cs typeface="+mn-cs"/>
            </a:rPr>
            <a:t>地方消費税交付金</a:t>
          </a:r>
          <a:r>
            <a:rPr lang="ja-JP" altLang="ja-JP" sz="1100">
              <a:solidFill>
                <a:schemeClr val="tx1"/>
              </a:solidFill>
              <a:effectLst/>
              <a:latin typeface="+mn-lt"/>
              <a:ea typeface="+mn-ea"/>
              <a:cs typeface="+mn-cs"/>
            </a:rPr>
            <a:t>が</a:t>
          </a:r>
          <a:r>
            <a:rPr lang="ja-JP" altLang="en-US" sz="1100">
              <a:solidFill>
                <a:schemeClr val="tx1"/>
              </a:solidFill>
              <a:effectLst/>
              <a:latin typeface="+mn-lt"/>
              <a:ea typeface="+mn-ea"/>
              <a:cs typeface="+mn-cs"/>
            </a:rPr>
            <a:t>減少</a:t>
          </a:r>
          <a:r>
            <a:rPr lang="ja-JP" altLang="ja-JP" sz="1100">
              <a:solidFill>
                <a:schemeClr val="tx1"/>
              </a:solidFill>
              <a:effectLst/>
              <a:latin typeface="+mn-lt"/>
              <a:ea typeface="+mn-ea"/>
              <a:cs typeface="+mn-cs"/>
            </a:rPr>
            <a:t>している。基準財政需要額は、</a:t>
          </a:r>
          <a:r>
            <a:rPr lang="ja-JP" altLang="en-US" sz="1100">
              <a:solidFill>
                <a:schemeClr val="tx1"/>
              </a:solidFill>
              <a:effectLst/>
              <a:latin typeface="+mn-lt"/>
              <a:ea typeface="+mn-ea"/>
              <a:cs typeface="+mn-cs"/>
            </a:rPr>
            <a:t>社会福祉費</a:t>
          </a:r>
          <a:r>
            <a:rPr lang="ja-JP" altLang="ja-JP" sz="1100">
              <a:solidFill>
                <a:schemeClr val="tx1"/>
              </a:solidFill>
              <a:effectLst/>
              <a:latin typeface="+mn-lt"/>
              <a:ea typeface="+mn-ea"/>
              <a:cs typeface="+mn-cs"/>
            </a:rPr>
            <a:t>や</a:t>
          </a:r>
          <a:r>
            <a:rPr lang="en-US" altLang="ja-JP" sz="1100">
              <a:solidFill>
                <a:schemeClr val="tx1"/>
              </a:solidFill>
              <a:effectLst/>
              <a:latin typeface="+mn-lt"/>
              <a:ea typeface="+mn-ea"/>
              <a:cs typeface="+mn-cs"/>
            </a:rPr>
            <a:t>75</a:t>
          </a:r>
          <a:r>
            <a:rPr lang="ja-JP" altLang="ja-JP" sz="1100">
              <a:solidFill>
                <a:schemeClr val="tx1"/>
              </a:solidFill>
              <a:effectLst/>
              <a:latin typeface="+mn-lt"/>
              <a:ea typeface="+mn-ea"/>
              <a:cs typeface="+mn-cs"/>
            </a:rPr>
            <a:t>歳以上の人口増により高齢者保健福祉費</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が増加している。人口減少や高齢化</a:t>
          </a:r>
          <a:r>
            <a:rPr lang="en-US" altLang="ja-JP" sz="1100">
              <a:solidFill>
                <a:schemeClr val="dk1"/>
              </a:solidFill>
              <a:effectLst/>
              <a:latin typeface="+mn-lt"/>
              <a:ea typeface="+mn-ea"/>
              <a:cs typeface="+mn-cs"/>
            </a:rPr>
            <a:t>(R2</a:t>
          </a:r>
          <a:r>
            <a:rPr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47.8%</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の問題を抱えており、大幅な市税収入の増加が期待できないため、収納率</a:t>
          </a:r>
          <a:r>
            <a:rPr lang="ja-JP" altLang="en-US" sz="1100">
              <a:solidFill>
                <a:schemeClr val="tx1"/>
              </a:solidFill>
              <a:effectLst/>
              <a:latin typeface="+mn-lt"/>
              <a:ea typeface="+mn-ea"/>
              <a:cs typeface="+mn-cs"/>
            </a:rPr>
            <a:t>の向上のために</a:t>
          </a:r>
          <a:r>
            <a:rPr lang="ja-JP" altLang="ja-JP" sz="1100">
              <a:solidFill>
                <a:schemeClr val="dk1"/>
              </a:solidFill>
              <a:effectLst/>
              <a:latin typeface="+mn-lt"/>
              <a:ea typeface="+mn-ea"/>
              <a:cs typeface="+mn-cs"/>
            </a:rPr>
            <a:t>、コンビニ収納や口座振替の加入勧奨</a:t>
          </a:r>
          <a:r>
            <a:rPr lang="ja-JP" altLang="en-US" sz="1100">
              <a:solidFill>
                <a:schemeClr val="dk1"/>
              </a:solidFill>
              <a:effectLst/>
              <a:latin typeface="+mn-lt"/>
              <a:ea typeface="+mn-ea"/>
              <a:cs typeface="+mn-cs"/>
            </a:rPr>
            <a:t>、電子マネーによる支払いを検討する。</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70" name="直線コネクタ 69"/>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3" name="直線コネクタ 72"/>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6" name="直線コネクタ 75"/>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106136</xdr:rowOff>
    </xdr:to>
    <xdr:cxnSp macro="">
      <xdr:nvCxnSpPr>
        <xdr:cNvPr id="79" name="直線コネクタ 78"/>
        <xdr:cNvCxnSpPr/>
      </xdr:nvCxnSpPr>
      <xdr:spPr>
        <a:xfrm flipV="1">
          <a:off x="1447800" y="626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5" name="楕円 94"/>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6" name="テキスト ボックス 95"/>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Ｒ元</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85.1</a:t>
          </a:r>
          <a:r>
            <a:rPr lang="ja-JP" altLang="ja-JP" sz="1100">
              <a:solidFill>
                <a:schemeClr val="dk1"/>
              </a:solidFill>
              <a:effectLst/>
              <a:latin typeface="+mn-lt"/>
              <a:ea typeface="+mn-ea"/>
              <a:cs typeface="+mn-cs"/>
            </a:rPr>
            <a:t>％で類似団体平均値を</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下回っている。歳出の経常経費一般財源充当額</a:t>
          </a:r>
          <a:r>
            <a:rPr lang="ja-JP" altLang="en-US" sz="1100">
              <a:solidFill>
                <a:schemeClr val="dk1"/>
              </a:solidFill>
              <a:effectLst/>
              <a:latin typeface="+mn-lt"/>
              <a:ea typeface="+mn-ea"/>
              <a:cs typeface="+mn-cs"/>
            </a:rPr>
            <a:t>の増加は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補助費等の</a:t>
          </a:r>
          <a:r>
            <a:rPr lang="ja-JP" altLang="ja-JP" sz="1100">
              <a:solidFill>
                <a:schemeClr val="dk1"/>
              </a:solidFill>
              <a:effectLst/>
              <a:latin typeface="+mn-lt"/>
              <a:ea typeface="+mn-ea"/>
              <a:cs typeface="+mn-cs"/>
            </a:rPr>
            <a:t>国庫支出金精算金が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増加、扶助費の生活保護費等が前年度と比較して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増加、繰出金のうち介護保険特別会計繰出金が</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増加したためである。前年度比</a:t>
          </a:r>
          <a:r>
            <a:rPr lang="ja-JP" altLang="ja-JP" sz="1100">
              <a:solidFill>
                <a:schemeClr val="tx1"/>
              </a:solidFill>
              <a:effectLst/>
              <a:latin typeface="+mn-lt"/>
              <a:ea typeface="+mn-ea"/>
              <a:cs typeface="+mn-cs"/>
            </a:rPr>
            <a:t>経常経費一般財源の充当額が</a:t>
          </a:r>
          <a:r>
            <a:rPr lang="ja-JP" altLang="en-US" sz="1100">
              <a:solidFill>
                <a:schemeClr val="tx1"/>
              </a:solidFill>
              <a:effectLst/>
              <a:latin typeface="+mn-lt"/>
              <a:ea typeface="+mn-ea"/>
              <a:cs typeface="+mn-cs"/>
            </a:rPr>
            <a:t>減少</a:t>
          </a:r>
          <a:r>
            <a:rPr lang="ja-JP" altLang="ja-JP" sz="1100">
              <a:solidFill>
                <a:schemeClr val="tx1"/>
              </a:solidFill>
              <a:effectLst/>
              <a:latin typeface="+mn-lt"/>
              <a:ea typeface="+mn-ea"/>
              <a:cs typeface="+mn-cs"/>
            </a:rPr>
            <a:t>は、</a:t>
          </a:r>
          <a:r>
            <a:rPr lang="ja-JP" altLang="en-US" sz="1100">
              <a:solidFill>
                <a:schemeClr val="tx1"/>
              </a:solidFill>
              <a:effectLst/>
              <a:latin typeface="+mn-lt"/>
              <a:ea typeface="+mn-ea"/>
              <a:cs typeface="+mn-cs"/>
            </a:rPr>
            <a:t>公債費が前年度と比較して</a:t>
          </a:r>
          <a:r>
            <a:rPr lang="en-US" altLang="ja-JP" sz="1100">
              <a:solidFill>
                <a:schemeClr val="tx1"/>
              </a:solidFill>
              <a:effectLst/>
              <a:latin typeface="+mn-lt"/>
              <a:ea typeface="+mn-ea"/>
              <a:cs typeface="+mn-cs"/>
            </a:rPr>
            <a:t>0.6%</a:t>
          </a:r>
          <a:r>
            <a:rPr lang="ja-JP" altLang="en-US" sz="1100">
              <a:solidFill>
                <a:schemeClr val="tx1"/>
              </a:solidFill>
              <a:effectLst/>
              <a:latin typeface="+mn-lt"/>
              <a:ea typeface="+mn-ea"/>
              <a:cs typeface="+mn-cs"/>
            </a:rPr>
            <a:t>減少している。</a:t>
          </a:r>
          <a:r>
            <a:rPr lang="ja-JP" altLang="ja-JP" sz="1100">
              <a:solidFill>
                <a:schemeClr val="tx1"/>
              </a:solidFill>
              <a:effectLst/>
              <a:latin typeface="+mn-lt"/>
              <a:ea typeface="+mn-ea"/>
              <a:cs typeface="+mn-cs"/>
            </a:rPr>
            <a:t>今後</a:t>
          </a:r>
          <a:r>
            <a:rPr lang="ja-JP" altLang="ja-JP" sz="1100">
              <a:solidFill>
                <a:schemeClr val="dk1"/>
              </a:solidFill>
              <a:effectLst/>
              <a:latin typeface="+mn-lt"/>
              <a:ea typeface="+mn-ea"/>
              <a:cs typeface="+mn-cs"/>
            </a:rPr>
            <a:t>とも、市税等の自主財源の確保及び事務事業の見直しを行い経常経費の削減に努め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65859</xdr:rowOff>
    </xdr:from>
    <xdr:to>
      <xdr:col>23</xdr:col>
      <xdr:colOff>133350</xdr:colOff>
      <xdr:row>66</xdr:row>
      <xdr:rowOff>113574</xdr:rowOff>
    </xdr:to>
    <xdr:cxnSp macro="">
      <xdr:nvCxnSpPr>
        <xdr:cNvPr id="130" name="直線コネクタ 129"/>
        <xdr:cNvCxnSpPr/>
      </xdr:nvCxnSpPr>
      <xdr:spPr>
        <a:xfrm flipV="1">
          <a:off x="4953000" y="10181409"/>
          <a:ext cx="0" cy="1247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1"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2" name="直線コネクタ 131"/>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152236</xdr:rowOff>
    </xdr:from>
    <xdr:ext cx="762000" cy="259045"/>
    <xdr:sp macro="" textlink="">
      <xdr:nvSpPr>
        <xdr:cNvPr id="133" name="財政構造の弾力性最大値テキスト"/>
        <xdr:cNvSpPr txBox="1"/>
      </xdr:nvSpPr>
      <xdr:spPr>
        <a:xfrm>
          <a:off x="5041900" y="99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65859</xdr:rowOff>
    </xdr:from>
    <xdr:to>
      <xdr:col>24</xdr:col>
      <xdr:colOff>12700</xdr:colOff>
      <xdr:row>59</xdr:row>
      <xdr:rowOff>65859</xdr:rowOff>
    </xdr:to>
    <xdr:cxnSp macro="">
      <xdr:nvCxnSpPr>
        <xdr:cNvPr id="134" name="直線コネクタ 133"/>
        <xdr:cNvCxnSpPr/>
      </xdr:nvCxnSpPr>
      <xdr:spPr>
        <a:xfrm>
          <a:off x="4864100" y="101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24493</xdr:rowOff>
    </xdr:from>
    <xdr:to>
      <xdr:col>23</xdr:col>
      <xdr:colOff>133350</xdr:colOff>
      <xdr:row>59</xdr:row>
      <xdr:rowOff>169273</xdr:rowOff>
    </xdr:to>
    <xdr:cxnSp macro="">
      <xdr:nvCxnSpPr>
        <xdr:cNvPr id="135" name="直線コネクタ 134"/>
        <xdr:cNvCxnSpPr/>
      </xdr:nvCxnSpPr>
      <xdr:spPr>
        <a:xfrm>
          <a:off x="4114800" y="1014004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66601</xdr:rowOff>
    </xdr:from>
    <xdr:ext cx="762000" cy="259045"/>
    <xdr:sp macro="" textlink="">
      <xdr:nvSpPr>
        <xdr:cNvPr id="136" name="財政構造の弾力性平均値テキスト"/>
        <xdr:cNvSpPr txBox="1"/>
      </xdr:nvSpPr>
      <xdr:spPr>
        <a:xfrm>
          <a:off x="5041900" y="10867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7" name="フローチャート: 判断 136"/>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60</xdr:row>
      <xdr:rowOff>46083</xdr:rowOff>
    </xdr:to>
    <xdr:cxnSp macro="">
      <xdr:nvCxnSpPr>
        <xdr:cNvPr id="138" name="直線コネクタ 137"/>
        <xdr:cNvCxnSpPr/>
      </xdr:nvCxnSpPr>
      <xdr:spPr>
        <a:xfrm flipV="1">
          <a:off x="3225800" y="1014004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60053</xdr:rowOff>
    </xdr:from>
    <xdr:to>
      <xdr:col>19</xdr:col>
      <xdr:colOff>184150</xdr:colOff>
      <xdr:row>63</xdr:row>
      <xdr:rowOff>161653</xdr:rowOff>
    </xdr:to>
    <xdr:sp macro="" textlink="">
      <xdr:nvSpPr>
        <xdr:cNvPr id="139" name="フローチャート: 判断 138"/>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40" name="テキスト ボックス 139"/>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60</xdr:row>
      <xdr:rowOff>46083</xdr:rowOff>
    </xdr:to>
    <xdr:cxnSp macro="">
      <xdr:nvCxnSpPr>
        <xdr:cNvPr id="141" name="直線コネクタ 140"/>
        <xdr:cNvCxnSpPr/>
      </xdr:nvCxnSpPr>
      <xdr:spPr>
        <a:xfrm>
          <a:off x="2336800" y="1016072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169454</xdr:rowOff>
    </xdr:from>
    <xdr:to>
      <xdr:col>15</xdr:col>
      <xdr:colOff>133350</xdr:colOff>
      <xdr:row>63</xdr:row>
      <xdr:rowOff>99604</xdr:rowOff>
    </xdr:to>
    <xdr:sp macro="" textlink="">
      <xdr:nvSpPr>
        <xdr:cNvPr id="142" name="フローチャート: 判断 141"/>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84381</xdr:rowOff>
    </xdr:from>
    <xdr:ext cx="762000" cy="259045"/>
    <xdr:sp macro="" textlink="">
      <xdr:nvSpPr>
        <xdr:cNvPr id="143" name="テキスト ボックス 142"/>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60</xdr:row>
      <xdr:rowOff>25400</xdr:rowOff>
    </xdr:to>
    <xdr:cxnSp macro="">
      <xdr:nvCxnSpPr>
        <xdr:cNvPr id="144" name="直線コネクタ 143"/>
        <xdr:cNvCxnSpPr/>
      </xdr:nvCxnSpPr>
      <xdr:spPr>
        <a:xfrm flipV="1">
          <a:off x="1447800" y="1016072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5" name="フローチャート: 判断 144"/>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6" name="テキスト ボックス 14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7" name="フローチャート: 判断 146"/>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8" name="テキスト ボックス 14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118473</xdr:rowOff>
    </xdr:from>
    <xdr:to>
      <xdr:col>23</xdr:col>
      <xdr:colOff>184150</xdr:colOff>
      <xdr:row>60</xdr:row>
      <xdr:rowOff>48623</xdr:rowOff>
    </xdr:to>
    <xdr:sp macro="" textlink="">
      <xdr:nvSpPr>
        <xdr:cNvPr id="154" name="楕円 153"/>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39750</xdr:rowOff>
    </xdr:from>
    <xdr:ext cx="762000" cy="259045"/>
    <xdr:sp macro="" textlink="">
      <xdr:nvSpPr>
        <xdr:cNvPr id="155" name="財政構造の弾力性該当値テキスト"/>
        <xdr:cNvSpPr txBox="1"/>
      </xdr:nvSpPr>
      <xdr:spPr>
        <a:xfrm>
          <a:off x="5041900" y="1015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145143</xdr:rowOff>
    </xdr:from>
    <xdr:to>
      <xdr:col>19</xdr:col>
      <xdr:colOff>184150</xdr:colOff>
      <xdr:row>59</xdr:row>
      <xdr:rowOff>75293</xdr:rowOff>
    </xdr:to>
    <xdr:sp macro="" textlink="">
      <xdr:nvSpPr>
        <xdr:cNvPr id="156" name="楕円 155"/>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85470</xdr:rowOff>
    </xdr:from>
    <xdr:ext cx="736600" cy="259045"/>
    <xdr:sp macro="" textlink="">
      <xdr:nvSpPr>
        <xdr:cNvPr id="157" name="テキスト ボックス 156"/>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8" name="楕円 157"/>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107060</xdr:rowOff>
    </xdr:from>
    <xdr:ext cx="762000" cy="259045"/>
    <xdr:sp macro="" textlink="">
      <xdr:nvSpPr>
        <xdr:cNvPr id="159" name="テキスト ボックス 158"/>
        <xdr:cNvSpPr txBox="1"/>
      </xdr:nvSpPr>
      <xdr:spPr>
        <a:xfrm>
          <a:off x="2844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60" name="楕円 159"/>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1" name="テキスト ボックス 160"/>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2" name="楕円 161"/>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3" name="テキスト ボックス 162"/>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人口１人当たり人件費・物件費等決算額は、</a:t>
          </a:r>
          <a:r>
            <a:rPr kumimoji="1" lang="ja-JP" altLang="en-US" sz="1100">
              <a:solidFill>
                <a:schemeClr val="dk1"/>
              </a:solidFill>
              <a:effectLst/>
              <a:latin typeface="+mn-lt"/>
              <a:ea typeface="+mn-ea"/>
              <a:cs typeface="+mn-cs"/>
            </a:rPr>
            <a:t>全国平均、静岡県平均、</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人件費は、前年度と比較し</a:t>
          </a:r>
          <a:r>
            <a:rPr lang="ja-JP" altLang="en-US" sz="1100">
              <a:solidFill>
                <a:schemeClr val="dk1"/>
              </a:solidFill>
              <a:effectLst/>
              <a:latin typeface="+mn-lt"/>
              <a:ea typeface="+mn-ea"/>
              <a:cs typeface="+mn-cs"/>
            </a:rPr>
            <a:t>退職金支払額</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増加したこともあり高</a:t>
          </a:r>
          <a:r>
            <a:rPr lang="ja-JP" altLang="ja-JP" sz="1100">
              <a:solidFill>
                <a:schemeClr val="dk1"/>
              </a:solidFill>
              <a:effectLst/>
              <a:latin typeface="+mn-lt"/>
              <a:ea typeface="+mn-ea"/>
              <a:cs typeface="+mn-cs"/>
            </a:rPr>
            <a:t>水準で推移している。今後も退職者の不補充、アウトソーシングの活用、再任用制度の活用を図り、職員数の適正管理を行い</a:t>
          </a:r>
          <a:r>
            <a:rPr lang="ja-JP" altLang="en-US" sz="1100">
              <a:solidFill>
                <a:schemeClr val="dk1"/>
              </a:solidFill>
              <a:effectLst/>
              <a:latin typeface="+mn-lt"/>
              <a:ea typeface="+mn-ea"/>
              <a:cs typeface="+mn-cs"/>
            </a:rPr>
            <a:t>ながら</a:t>
          </a:r>
          <a:r>
            <a:rPr lang="ja-JP" altLang="ja-JP" sz="1100">
              <a:solidFill>
                <a:schemeClr val="dk1"/>
              </a:solidFill>
              <a:effectLst/>
              <a:latin typeface="+mn-lt"/>
              <a:ea typeface="+mn-ea"/>
              <a:cs typeface="+mn-cs"/>
            </a:rPr>
            <a:t>人件費の抑制に努める。物件費は</a:t>
          </a:r>
          <a:r>
            <a:rPr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庁内パソコン購入により</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ため一時的な増加と捉えている。今後も、経費削減のため適正な予算執行に努める。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3" name="直線コネクタ 192"/>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4"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5" name="直線コネクタ 194"/>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6"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7" name="直線コネクタ 196"/>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64111</xdr:rowOff>
    </xdr:from>
    <xdr:to>
      <xdr:col>23</xdr:col>
      <xdr:colOff>133350</xdr:colOff>
      <xdr:row>82</xdr:row>
      <xdr:rowOff>87711</xdr:rowOff>
    </xdr:to>
    <xdr:cxnSp macro="">
      <xdr:nvCxnSpPr>
        <xdr:cNvPr id="198" name="直線コネクタ 197"/>
        <xdr:cNvCxnSpPr/>
      </xdr:nvCxnSpPr>
      <xdr:spPr>
        <a:xfrm>
          <a:off x="4114800" y="14123011"/>
          <a:ext cx="8382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9"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200" name="フローチャート: 判断 199"/>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54130</xdr:rowOff>
    </xdr:from>
    <xdr:to>
      <xdr:col>19</xdr:col>
      <xdr:colOff>133350</xdr:colOff>
      <xdr:row>82</xdr:row>
      <xdr:rowOff>64111</xdr:rowOff>
    </xdr:to>
    <xdr:cxnSp macro="">
      <xdr:nvCxnSpPr>
        <xdr:cNvPr id="201" name="直線コネクタ 200"/>
        <xdr:cNvCxnSpPr/>
      </xdr:nvCxnSpPr>
      <xdr:spPr>
        <a:xfrm>
          <a:off x="3225800" y="14113030"/>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2" name="フローチャート: 判断 201"/>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3" name="テキスト ボックス 202"/>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37540</xdr:rowOff>
    </xdr:from>
    <xdr:to>
      <xdr:col>15</xdr:col>
      <xdr:colOff>82550</xdr:colOff>
      <xdr:row>82</xdr:row>
      <xdr:rowOff>54130</xdr:rowOff>
    </xdr:to>
    <xdr:cxnSp macro="">
      <xdr:nvCxnSpPr>
        <xdr:cNvPr id="204" name="直線コネクタ 203"/>
        <xdr:cNvCxnSpPr/>
      </xdr:nvCxnSpPr>
      <xdr:spPr>
        <a:xfrm>
          <a:off x="2336800" y="14096440"/>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5" name="フローチャート: 判断 204"/>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6" name="テキスト ボックス 205"/>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171355</xdr:rowOff>
    </xdr:from>
    <xdr:to>
      <xdr:col>11</xdr:col>
      <xdr:colOff>31750</xdr:colOff>
      <xdr:row>82</xdr:row>
      <xdr:rowOff>37540</xdr:rowOff>
    </xdr:to>
    <xdr:cxnSp macro="">
      <xdr:nvCxnSpPr>
        <xdr:cNvPr id="207" name="直線コネクタ 206"/>
        <xdr:cNvCxnSpPr/>
      </xdr:nvCxnSpPr>
      <xdr:spPr>
        <a:xfrm>
          <a:off x="1447800" y="14058805"/>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8" name="フローチャート: 判断 207"/>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9" name="テキスト ボックス 208"/>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10" name="フローチャート: 判断 209"/>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11" name="テキスト ボックス 210"/>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36911</xdr:rowOff>
    </xdr:from>
    <xdr:to>
      <xdr:col>23</xdr:col>
      <xdr:colOff>184150</xdr:colOff>
      <xdr:row>82</xdr:row>
      <xdr:rowOff>138511</xdr:rowOff>
    </xdr:to>
    <xdr:sp macro="" textlink="">
      <xdr:nvSpPr>
        <xdr:cNvPr id="217" name="楕円 216"/>
        <xdr:cNvSpPr/>
      </xdr:nvSpPr>
      <xdr:spPr>
        <a:xfrm>
          <a:off x="4902200" y="140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8988</xdr:rowOff>
    </xdr:from>
    <xdr:ext cx="762000" cy="259045"/>
    <xdr:sp macro="" textlink="">
      <xdr:nvSpPr>
        <xdr:cNvPr id="218" name="人件費・物件費等の状況該当値テキスト"/>
        <xdr:cNvSpPr txBox="1"/>
      </xdr:nvSpPr>
      <xdr:spPr>
        <a:xfrm>
          <a:off x="5041900" y="1406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13311</xdr:rowOff>
    </xdr:from>
    <xdr:to>
      <xdr:col>19</xdr:col>
      <xdr:colOff>184150</xdr:colOff>
      <xdr:row>82</xdr:row>
      <xdr:rowOff>114911</xdr:rowOff>
    </xdr:to>
    <xdr:sp macro="" textlink="">
      <xdr:nvSpPr>
        <xdr:cNvPr id="219" name="楕円 218"/>
        <xdr:cNvSpPr/>
      </xdr:nvSpPr>
      <xdr:spPr>
        <a:xfrm>
          <a:off x="4064000" y="140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99688</xdr:rowOff>
    </xdr:from>
    <xdr:ext cx="736600" cy="259045"/>
    <xdr:sp macro="" textlink="">
      <xdr:nvSpPr>
        <xdr:cNvPr id="220" name="テキスト ボックス 219"/>
        <xdr:cNvSpPr txBox="1"/>
      </xdr:nvSpPr>
      <xdr:spPr>
        <a:xfrm>
          <a:off x="3733800" y="1415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3330</xdr:rowOff>
    </xdr:from>
    <xdr:to>
      <xdr:col>15</xdr:col>
      <xdr:colOff>133350</xdr:colOff>
      <xdr:row>82</xdr:row>
      <xdr:rowOff>104930</xdr:rowOff>
    </xdr:to>
    <xdr:sp macro="" textlink="">
      <xdr:nvSpPr>
        <xdr:cNvPr id="221" name="楕円 220"/>
        <xdr:cNvSpPr/>
      </xdr:nvSpPr>
      <xdr:spPr>
        <a:xfrm>
          <a:off x="3175000" y="140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89707</xdr:rowOff>
    </xdr:from>
    <xdr:ext cx="762000" cy="259045"/>
    <xdr:sp macro="" textlink="">
      <xdr:nvSpPr>
        <xdr:cNvPr id="222" name="テキスト ボックス 221"/>
        <xdr:cNvSpPr txBox="1"/>
      </xdr:nvSpPr>
      <xdr:spPr>
        <a:xfrm>
          <a:off x="2844800" y="141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158190</xdr:rowOff>
    </xdr:from>
    <xdr:to>
      <xdr:col>11</xdr:col>
      <xdr:colOff>82550</xdr:colOff>
      <xdr:row>82</xdr:row>
      <xdr:rowOff>88340</xdr:rowOff>
    </xdr:to>
    <xdr:sp macro="" textlink="">
      <xdr:nvSpPr>
        <xdr:cNvPr id="223" name="楕円 222"/>
        <xdr:cNvSpPr/>
      </xdr:nvSpPr>
      <xdr:spPr>
        <a:xfrm>
          <a:off x="2286000" y="140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73117</xdr:rowOff>
    </xdr:from>
    <xdr:ext cx="762000" cy="259045"/>
    <xdr:sp macro="" textlink="">
      <xdr:nvSpPr>
        <xdr:cNvPr id="224" name="テキスト ボックス 223"/>
        <xdr:cNvSpPr txBox="1"/>
      </xdr:nvSpPr>
      <xdr:spPr>
        <a:xfrm>
          <a:off x="1955800" y="141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120555</xdr:rowOff>
    </xdr:from>
    <xdr:to>
      <xdr:col>7</xdr:col>
      <xdr:colOff>31750</xdr:colOff>
      <xdr:row>82</xdr:row>
      <xdr:rowOff>50705</xdr:rowOff>
    </xdr:to>
    <xdr:sp macro="" textlink="">
      <xdr:nvSpPr>
        <xdr:cNvPr id="225" name="楕円 224"/>
        <xdr:cNvSpPr/>
      </xdr:nvSpPr>
      <xdr:spPr>
        <a:xfrm>
          <a:off x="1397000" y="14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35482</xdr:rowOff>
    </xdr:from>
    <xdr:ext cx="762000" cy="259045"/>
    <xdr:sp macro="" textlink="">
      <xdr:nvSpPr>
        <xdr:cNvPr id="226" name="テキスト ボックス 225"/>
        <xdr:cNvSpPr txBox="1"/>
      </xdr:nvSpPr>
      <xdr:spPr>
        <a:xfrm>
          <a:off x="1066800" y="140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103.5</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、引き続き高水準で推移している。これは、</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平均、全国平均等を依然として大きく上回っている。今後とも職員配置や給与水準の適正化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5" name="直線コネクタ 254"/>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6"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7" name="直線コネクタ 256"/>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8"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9" name="直線コネクタ 258"/>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120650</xdr:rowOff>
    </xdr:to>
    <xdr:cxnSp macro="">
      <xdr:nvCxnSpPr>
        <xdr:cNvPr id="260" name="直線コネクタ 259"/>
        <xdr:cNvCxnSpPr/>
      </xdr:nvCxnSpPr>
      <xdr:spPr>
        <a:xfrm>
          <a:off x="16179800" y="151680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61"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2" name="フローチャート: 判断 261"/>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134055</xdr:rowOff>
    </xdr:to>
    <xdr:cxnSp macro="">
      <xdr:nvCxnSpPr>
        <xdr:cNvPr id="263" name="直線コネクタ 262"/>
        <xdr:cNvCxnSpPr/>
      </xdr:nvCxnSpPr>
      <xdr:spPr>
        <a:xfrm flipV="1">
          <a:off x="15290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4" name="フローチャート: 判断 263"/>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5" name="テキスト ボックス 26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134055</xdr:rowOff>
    </xdr:to>
    <xdr:cxnSp macro="">
      <xdr:nvCxnSpPr>
        <xdr:cNvPr id="266" name="直線コネクタ 265"/>
        <xdr:cNvCxnSpPr/>
      </xdr:nvCxnSpPr>
      <xdr:spPr>
        <a:xfrm>
          <a:off x="14401800" y="151278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7" name="フローチャート: 判断 266"/>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8" name="テキスト ボックス 267"/>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107245</xdr:rowOff>
    </xdr:to>
    <xdr:cxnSp macro="">
      <xdr:nvCxnSpPr>
        <xdr:cNvPr id="269" name="直線コネクタ 268"/>
        <xdr:cNvCxnSpPr/>
      </xdr:nvCxnSpPr>
      <xdr:spPr>
        <a:xfrm flipV="1">
          <a:off x="13512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0" name="フローチャート: 判断 269"/>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1" name="テキスト ボックス 27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2" name="フローチャート: 判断 271"/>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3" name="テキスト ボックス 272"/>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9" name="楕円 278"/>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80"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3" name="楕円 282"/>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4" name="テキスト ボックス 283"/>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5" name="楕円 284"/>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6" name="テキスト ボックス 285"/>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7" name="楕円 286"/>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8" name="テキスト ボックス 287"/>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人口減の影響により人口千人当たりの職員数は、</a:t>
          </a: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0.28</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全国平均、静岡県平均、類似団体平均値</a:t>
          </a:r>
          <a:r>
            <a:rPr kumimoji="1" lang="ja-JP" altLang="en-US" sz="1100">
              <a:solidFill>
                <a:schemeClr val="dk1"/>
              </a:solidFill>
              <a:effectLst/>
              <a:latin typeface="+mn-lt"/>
              <a:ea typeface="+mn-ea"/>
              <a:cs typeface="+mn-cs"/>
            </a:rPr>
            <a:t>を上回っている。</a:t>
          </a:r>
          <a:r>
            <a:rPr kumimoji="0" lang="ja-JP" altLang="en-US" sz="1100">
              <a:solidFill>
                <a:schemeClr val="dk1"/>
              </a:solidFill>
              <a:effectLst/>
              <a:latin typeface="+mn-lt"/>
              <a:ea typeface="+mn-ea"/>
              <a:cs typeface="+mn-cs"/>
            </a:rPr>
            <a:t>数値が</a:t>
          </a:r>
          <a:r>
            <a:rPr lang="ja-JP" altLang="ja-JP" sz="1100">
              <a:solidFill>
                <a:schemeClr val="dk1"/>
              </a:solidFill>
              <a:effectLst/>
              <a:latin typeface="+mn-lt"/>
              <a:ea typeface="+mn-ea"/>
              <a:cs typeface="+mn-cs"/>
            </a:rPr>
            <a:t>高い理由は、観光地特有の行政需要から消防やごみ処理業務に職員を確保する必要があることや、別荘を所有している市外納税者の対応などにより職員数が多くなっている。今後、公共施設等の統廃合を含め、より適切な職員の適正管理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7" name="直線コネクタ 316"/>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8"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9" name="直線コネクタ 318"/>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7980</xdr:rowOff>
    </xdr:to>
    <xdr:cxnSp macro="">
      <xdr:nvCxnSpPr>
        <xdr:cNvPr id="322" name="直線コネクタ 321"/>
        <xdr:cNvCxnSpPr/>
      </xdr:nvCxnSpPr>
      <xdr:spPr>
        <a:xfrm>
          <a:off x="16179800" y="10455169"/>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3"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4" name="フローチャート: 判断 323"/>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163745</xdr:rowOff>
    </xdr:from>
    <xdr:to>
      <xdr:col>77</xdr:col>
      <xdr:colOff>44450</xdr:colOff>
      <xdr:row>60</xdr:row>
      <xdr:rowOff>168169</xdr:rowOff>
    </xdr:to>
    <xdr:cxnSp macro="">
      <xdr:nvCxnSpPr>
        <xdr:cNvPr id="325" name="直線コネクタ 324"/>
        <xdr:cNvCxnSpPr/>
      </xdr:nvCxnSpPr>
      <xdr:spPr>
        <a:xfrm>
          <a:off x="15290800" y="1045074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6" name="フローチャート: 判断 325"/>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7" name="テキスト ボックス 326"/>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159724</xdr:rowOff>
    </xdr:from>
    <xdr:to>
      <xdr:col>72</xdr:col>
      <xdr:colOff>203200</xdr:colOff>
      <xdr:row>60</xdr:row>
      <xdr:rowOff>163745</xdr:rowOff>
    </xdr:to>
    <xdr:cxnSp macro="">
      <xdr:nvCxnSpPr>
        <xdr:cNvPr id="328" name="直線コネクタ 327"/>
        <xdr:cNvCxnSpPr/>
      </xdr:nvCxnSpPr>
      <xdr:spPr>
        <a:xfrm>
          <a:off x="14401800" y="1044672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9" name="フローチャート: 判断 328"/>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30" name="テキスト ボックス 329"/>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156104</xdr:rowOff>
    </xdr:from>
    <xdr:to>
      <xdr:col>68</xdr:col>
      <xdr:colOff>152400</xdr:colOff>
      <xdr:row>60</xdr:row>
      <xdr:rowOff>159724</xdr:rowOff>
    </xdr:to>
    <xdr:cxnSp macro="">
      <xdr:nvCxnSpPr>
        <xdr:cNvPr id="331" name="直線コネクタ 330"/>
        <xdr:cNvCxnSpPr/>
      </xdr:nvCxnSpPr>
      <xdr:spPr>
        <a:xfrm>
          <a:off x="13512800" y="1044310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2" name="フローチャート: 判断 331"/>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3" name="テキスト ボックス 332"/>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4" name="フローチャート: 判断 333"/>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5" name="テキスト ボックス 334"/>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128630</xdr:rowOff>
    </xdr:from>
    <xdr:to>
      <xdr:col>81</xdr:col>
      <xdr:colOff>95250</xdr:colOff>
      <xdr:row>61</xdr:row>
      <xdr:rowOff>58780</xdr:rowOff>
    </xdr:to>
    <xdr:sp macro="" textlink="">
      <xdr:nvSpPr>
        <xdr:cNvPr id="341" name="楕円 340"/>
        <xdr:cNvSpPr/>
      </xdr:nvSpPr>
      <xdr:spPr>
        <a:xfrm>
          <a:off x="16967200" y="104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100707</xdr:rowOff>
    </xdr:from>
    <xdr:ext cx="762000" cy="259045"/>
    <xdr:sp macro="" textlink="">
      <xdr:nvSpPr>
        <xdr:cNvPr id="342" name="定員管理の状況該当値テキスト"/>
        <xdr:cNvSpPr txBox="1"/>
      </xdr:nvSpPr>
      <xdr:spPr>
        <a:xfrm>
          <a:off x="17106900" y="1038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117369</xdr:rowOff>
    </xdr:from>
    <xdr:to>
      <xdr:col>77</xdr:col>
      <xdr:colOff>95250</xdr:colOff>
      <xdr:row>61</xdr:row>
      <xdr:rowOff>47519</xdr:rowOff>
    </xdr:to>
    <xdr:sp macro="" textlink="">
      <xdr:nvSpPr>
        <xdr:cNvPr id="343" name="楕円 342"/>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44" name="テキスト ボックス 343"/>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112945</xdr:rowOff>
    </xdr:from>
    <xdr:to>
      <xdr:col>73</xdr:col>
      <xdr:colOff>44450</xdr:colOff>
      <xdr:row>61</xdr:row>
      <xdr:rowOff>43095</xdr:rowOff>
    </xdr:to>
    <xdr:sp macro="" textlink="">
      <xdr:nvSpPr>
        <xdr:cNvPr id="345" name="楕円 344"/>
        <xdr:cNvSpPr/>
      </xdr:nvSpPr>
      <xdr:spPr>
        <a:xfrm>
          <a:off x="15240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27872</xdr:rowOff>
    </xdr:from>
    <xdr:ext cx="762000" cy="259045"/>
    <xdr:sp macro="" textlink="">
      <xdr:nvSpPr>
        <xdr:cNvPr id="346" name="テキスト ボックス 345"/>
        <xdr:cNvSpPr txBox="1"/>
      </xdr:nvSpPr>
      <xdr:spPr>
        <a:xfrm>
          <a:off x="14909800" y="104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108924</xdr:rowOff>
    </xdr:from>
    <xdr:to>
      <xdr:col>68</xdr:col>
      <xdr:colOff>203200</xdr:colOff>
      <xdr:row>61</xdr:row>
      <xdr:rowOff>39074</xdr:rowOff>
    </xdr:to>
    <xdr:sp macro="" textlink="">
      <xdr:nvSpPr>
        <xdr:cNvPr id="347" name="楕円 346"/>
        <xdr:cNvSpPr/>
      </xdr:nvSpPr>
      <xdr:spPr>
        <a:xfrm>
          <a:off x="14351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23851</xdr:rowOff>
    </xdr:from>
    <xdr:ext cx="762000" cy="259045"/>
    <xdr:sp macro="" textlink="">
      <xdr:nvSpPr>
        <xdr:cNvPr id="348" name="テキスト ボックス 347"/>
        <xdr:cNvSpPr txBox="1"/>
      </xdr:nvSpPr>
      <xdr:spPr>
        <a:xfrm>
          <a:off x="14020800" y="104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105304</xdr:rowOff>
    </xdr:from>
    <xdr:to>
      <xdr:col>64</xdr:col>
      <xdr:colOff>152400</xdr:colOff>
      <xdr:row>61</xdr:row>
      <xdr:rowOff>35454</xdr:rowOff>
    </xdr:to>
    <xdr:sp macro="" textlink="">
      <xdr:nvSpPr>
        <xdr:cNvPr id="349" name="楕円 348"/>
        <xdr:cNvSpPr/>
      </xdr:nvSpPr>
      <xdr:spPr>
        <a:xfrm>
          <a:off x="13462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20231</xdr:rowOff>
    </xdr:from>
    <xdr:ext cx="762000" cy="259045"/>
    <xdr:sp macro="" textlink="">
      <xdr:nvSpPr>
        <xdr:cNvPr id="350" name="テキスト ボックス 349"/>
        <xdr:cNvSpPr txBox="1"/>
      </xdr:nvSpPr>
      <xdr:spPr>
        <a:xfrm>
          <a:off x="13131800" y="104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償還元金を上回らない額での</a:t>
          </a:r>
          <a:r>
            <a:rPr lang="ja-JP" altLang="en-US" sz="1100" b="0" i="0" baseline="0">
              <a:solidFill>
                <a:schemeClr val="dk1"/>
              </a:solidFill>
              <a:effectLst/>
              <a:latin typeface="+mn-lt"/>
              <a:ea typeface="+mn-ea"/>
              <a:cs typeface="+mn-cs"/>
            </a:rPr>
            <a:t>起債の借入</a:t>
          </a:r>
          <a:r>
            <a:rPr lang="ja-JP" altLang="ja-JP" sz="1100" b="0" i="0" baseline="0">
              <a:solidFill>
                <a:schemeClr val="dk1"/>
              </a:solidFill>
              <a:effectLst/>
              <a:latin typeface="+mn-lt"/>
              <a:ea typeface="+mn-ea"/>
              <a:cs typeface="+mn-cs"/>
            </a:rPr>
            <a:t>に努めていることや、過去の大型建設事業の元利償還が終了したこと、</a:t>
          </a:r>
          <a:r>
            <a:rPr lang="ja-JP" altLang="ja-JP" sz="1100">
              <a:solidFill>
                <a:schemeClr val="dk1"/>
              </a:solidFill>
              <a:effectLst/>
              <a:latin typeface="+mn-lt"/>
              <a:ea typeface="+mn-ea"/>
              <a:cs typeface="+mn-cs"/>
            </a:rPr>
            <a:t>投資的事業を抑制してきたことが、類似団体平均値と比較し</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ポイント下回っている要因である。公共施設の老朽化に伴う解体や修繕費が想定されるため、投資的事業を取捨選択し、市債の新規発行額を計画的に行うように努める。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7" name="直線コネクタ 376"/>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80"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81" name="直線コネクタ 380"/>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83820</xdr:rowOff>
    </xdr:to>
    <xdr:cxnSp macro="">
      <xdr:nvCxnSpPr>
        <xdr:cNvPr id="382" name="直線コネクタ 381"/>
        <xdr:cNvCxnSpPr/>
      </xdr:nvCxnSpPr>
      <xdr:spPr>
        <a:xfrm flipV="1">
          <a:off x="16179800" y="65410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3"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170688</xdr:rowOff>
    </xdr:to>
    <xdr:cxnSp macro="">
      <xdr:nvCxnSpPr>
        <xdr:cNvPr id="385" name="直線コネクタ 384"/>
        <xdr:cNvCxnSpPr/>
      </xdr:nvCxnSpPr>
      <xdr:spPr>
        <a:xfrm flipV="1">
          <a:off x="15290800" y="6598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6" name="フローチャート: 判断 38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7" name="テキスト ボックス 386"/>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95758</xdr:rowOff>
    </xdr:to>
    <xdr:cxnSp macro="">
      <xdr:nvCxnSpPr>
        <xdr:cNvPr id="388" name="直線コネクタ 387"/>
        <xdr:cNvCxnSpPr/>
      </xdr:nvCxnSpPr>
      <xdr:spPr>
        <a:xfrm flipV="1">
          <a:off x="14401800" y="66857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40</xdr:row>
      <xdr:rowOff>30480</xdr:rowOff>
    </xdr:to>
    <xdr:cxnSp macro="">
      <xdr:nvCxnSpPr>
        <xdr:cNvPr id="391" name="直線コネクタ 390"/>
        <xdr:cNvCxnSpPr/>
      </xdr:nvCxnSpPr>
      <xdr:spPr>
        <a:xfrm flipV="1">
          <a:off x="13512800" y="67823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2" name="フローチャート: 判断 391"/>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3" name="テキスト ボックス 392"/>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401" name="楕円 400"/>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2"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3" name="楕円 402"/>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4" name="テキスト ボックス 403"/>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5" name="楕円 404"/>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6" name="テキスト ボックス 405"/>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7" name="楕円 406"/>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8" name="テキスト ボックス 407"/>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9" name="楕円 408"/>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0" name="テキスト ボックス 409"/>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前年度に比べ</a:t>
          </a:r>
          <a:r>
            <a:rPr lang="en-US" altLang="ja-JP" sz="1100">
              <a:solidFill>
                <a:schemeClr val="tx1"/>
              </a:solidFill>
              <a:effectLst/>
              <a:latin typeface="+mn-lt"/>
              <a:ea typeface="+mn-ea"/>
              <a:cs typeface="+mn-cs"/>
            </a:rPr>
            <a:t>6.9</a:t>
          </a:r>
          <a:r>
            <a:rPr lang="ja-JP" altLang="ja-JP" sz="1100">
              <a:solidFill>
                <a:schemeClr val="tx1"/>
              </a:solidFill>
              <a:effectLst/>
              <a:latin typeface="+mn-lt"/>
              <a:ea typeface="+mn-ea"/>
              <a:cs typeface="+mn-cs"/>
            </a:rPr>
            <a:t>ポイント将来負担比率が増加しているのは、</a:t>
          </a:r>
          <a:r>
            <a:rPr kumimoji="1" lang="ja-JP" altLang="ja-JP" sz="1100">
              <a:solidFill>
                <a:schemeClr val="tx1"/>
              </a:solidFill>
              <a:effectLst/>
              <a:latin typeface="+mn-lt"/>
              <a:ea typeface="+mn-ea"/>
              <a:cs typeface="+mn-cs"/>
            </a:rPr>
            <a:t>充当可能財源</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が減少し将来負担額が増加したためである。将来負担額の増加要因は、退職手当負担見込額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増加や、</a:t>
          </a:r>
          <a:r>
            <a:rPr kumimoji="1" lang="ja-JP" altLang="en-US" sz="1100">
              <a:solidFill>
                <a:schemeClr val="tx1"/>
              </a:solidFill>
              <a:effectLst/>
              <a:latin typeface="+mn-lt"/>
              <a:ea typeface="+mn-ea"/>
              <a:cs typeface="+mn-cs"/>
            </a:rPr>
            <a:t>令和元</a:t>
          </a:r>
          <a:r>
            <a:rPr kumimoji="1" lang="ja-JP" altLang="ja-JP" sz="1100">
              <a:solidFill>
                <a:schemeClr val="tx1"/>
              </a:solidFill>
              <a:effectLst/>
              <a:latin typeface="+mn-lt"/>
              <a:ea typeface="+mn-ea"/>
              <a:cs typeface="+mn-cs"/>
            </a:rPr>
            <a:t>年度発行</a:t>
          </a:r>
          <a:r>
            <a:rPr kumimoji="1" lang="ja-JP" altLang="en-US" sz="1100">
              <a:solidFill>
                <a:schemeClr val="tx1"/>
              </a:solidFill>
              <a:effectLst/>
              <a:latin typeface="+mn-lt"/>
              <a:ea typeface="+mn-ea"/>
              <a:cs typeface="+mn-cs"/>
            </a:rPr>
            <a:t>の公</a:t>
          </a:r>
          <a:r>
            <a:rPr kumimoji="1" lang="ja-JP" altLang="ja-JP" sz="1100">
              <a:solidFill>
                <a:schemeClr val="tx1"/>
              </a:solidFill>
              <a:effectLst/>
              <a:latin typeface="+mn-lt"/>
              <a:ea typeface="+mn-ea"/>
              <a:cs typeface="+mn-cs"/>
            </a:rPr>
            <a:t>共施設等適正管理推進事業債などにより</a:t>
          </a:r>
          <a:r>
            <a:rPr kumimoji="1" lang="ja-JP" altLang="en-US" sz="1100">
              <a:solidFill>
                <a:schemeClr val="tx1"/>
              </a:solidFill>
              <a:effectLst/>
              <a:latin typeface="+mn-lt"/>
              <a:ea typeface="+mn-ea"/>
              <a:cs typeface="+mn-cs"/>
            </a:rPr>
            <a:t>市</a:t>
          </a:r>
          <a:r>
            <a:rPr kumimoji="1" lang="ja-JP" altLang="ja-JP" sz="1100">
              <a:solidFill>
                <a:schemeClr val="tx1"/>
              </a:solidFill>
              <a:effectLst/>
              <a:latin typeface="+mn-lt"/>
              <a:ea typeface="+mn-ea"/>
              <a:cs typeface="+mn-cs"/>
            </a:rPr>
            <a:t>債の現在高が増加した</a:t>
          </a:r>
          <a:r>
            <a:rPr kumimoji="1" lang="ja-JP" altLang="en-US" sz="1100">
              <a:solidFill>
                <a:schemeClr val="tx1"/>
              </a:solidFill>
              <a:effectLst/>
              <a:latin typeface="+mn-lt"/>
              <a:ea typeface="+mn-ea"/>
              <a:cs typeface="+mn-cs"/>
            </a:rPr>
            <a:t>ためである</a:t>
          </a:r>
          <a:r>
            <a:rPr kumimoji="1" lang="ja-JP" altLang="ja-JP" sz="1100">
              <a:solidFill>
                <a:schemeClr val="tx1"/>
              </a:solidFill>
              <a:effectLst/>
              <a:latin typeface="+mn-lt"/>
              <a:ea typeface="+mn-ea"/>
              <a:cs typeface="+mn-cs"/>
            </a:rPr>
            <a:t>。充当可能財源等の減少要因として、基準財政需要額算入見込額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下水道費が減少</a:t>
          </a:r>
          <a:r>
            <a:rPr kumimoji="1" lang="ja-JP" altLang="en-US" sz="1100">
              <a:solidFill>
                <a:schemeClr val="tx1"/>
              </a:solidFill>
              <a:effectLst/>
              <a:latin typeface="+mn-lt"/>
              <a:ea typeface="+mn-ea"/>
              <a:cs typeface="+mn-cs"/>
            </a:rPr>
            <a:t>し、</a:t>
          </a:r>
          <a:r>
            <a:rPr kumimoji="1" lang="ja-JP" altLang="ja-JP" sz="1100">
              <a:solidFill>
                <a:schemeClr val="tx1"/>
              </a:solidFill>
              <a:effectLst/>
              <a:latin typeface="+mn-lt"/>
              <a:ea typeface="+mn-ea"/>
              <a:cs typeface="+mn-cs"/>
            </a:rPr>
            <a:t>充当可能基金は特定財源充当</a:t>
          </a:r>
          <a:r>
            <a:rPr kumimoji="1" lang="ja-JP" altLang="en-US" sz="1100">
              <a:solidFill>
                <a:schemeClr val="tx1"/>
              </a:solidFill>
              <a:effectLst/>
              <a:latin typeface="+mn-lt"/>
              <a:ea typeface="+mn-ea"/>
              <a:cs typeface="+mn-cs"/>
            </a:rPr>
            <a:t>が減少したためである。</a:t>
          </a:r>
          <a:r>
            <a:rPr lang="ja-JP" altLang="ja-JP" sz="1100">
              <a:solidFill>
                <a:schemeClr val="tx1"/>
              </a:solidFill>
              <a:effectLst/>
              <a:latin typeface="+mn-lt"/>
              <a:ea typeface="+mn-ea"/>
              <a:cs typeface="+mn-cs"/>
            </a:rPr>
            <a:t>今後は、建替や大規模修繕の財源として起債の</a:t>
          </a:r>
          <a:r>
            <a:rPr lang="ja-JP" altLang="en-US" sz="1100">
              <a:solidFill>
                <a:schemeClr val="tx1"/>
              </a:solidFill>
              <a:effectLst/>
              <a:latin typeface="+mn-lt"/>
              <a:ea typeface="+mn-ea"/>
              <a:cs typeface="+mn-cs"/>
            </a:rPr>
            <a:t>借入</a:t>
          </a:r>
          <a:r>
            <a:rPr lang="ja-JP" altLang="ja-JP" sz="1100">
              <a:solidFill>
                <a:schemeClr val="tx1"/>
              </a:solidFill>
              <a:effectLst/>
              <a:latin typeface="+mn-lt"/>
              <a:ea typeface="+mn-ea"/>
              <a:cs typeface="+mn-cs"/>
            </a:rPr>
            <a:t>が見込まれるため、健全な財政運営に努める。　</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9" name="直線コネクタ 438"/>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40"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41" name="直線コネクタ 440"/>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105763</xdr:rowOff>
    </xdr:from>
    <xdr:to>
      <xdr:col>81</xdr:col>
      <xdr:colOff>44450</xdr:colOff>
      <xdr:row>15</xdr:row>
      <xdr:rowOff>26811</xdr:rowOff>
    </xdr:to>
    <xdr:cxnSp macro="">
      <xdr:nvCxnSpPr>
        <xdr:cNvPr id="444" name="直線コネクタ 443"/>
        <xdr:cNvCxnSpPr/>
      </xdr:nvCxnSpPr>
      <xdr:spPr>
        <a:xfrm>
          <a:off x="16179800" y="2506063"/>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5"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6" name="フローチャート: 判断 445"/>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93698</xdr:rowOff>
    </xdr:from>
    <xdr:to>
      <xdr:col>77</xdr:col>
      <xdr:colOff>44450</xdr:colOff>
      <xdr:row>14</xdr:row>
      <xdr:rowOff>105763</xdr:rowOff>
    </xdr:to>
    <xdr:cxnSp macro="">
      <xdr:nvCxnSpPr>
        <xdr:cNvPr id="447" name="直線コネクタ 446"/>
        <xdr:cNvCxnSpPr/>
      </xdr:nvCxnSpPr>
      <xdr:spPr>
        <a:xfrm>
          <a:off x="15290800" y="24939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8" name="フローチャート: 判断 447"/>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171114</xdr:rowOff>
    </xdr:from>
    <xdr:ext cx="736600" cy="259045"/>
    <xdr:sp macro="" textlink="">
      <xdr:nvSpPr>
        <xdr:cNvPr id="449" name="テキスト ボックス 448"/>
        <xdr:cNvSpPr txBox="1"/>
      </xdr:nvSpPr>
      <xdr:spPr>
        <a:xfrm>
          <a:off x="15798800" y="29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54822</xdr:rowOff>
    </xdr:from>
    <xdr:to>
      <xdr:col>72</xdr:col>
      <xdr:colOff>203200</xdr:colOff>
      <xdr:row>14</xdr:row>
      <xdr:rowOff>93698</xdr:rowOff>
    </xdr:to>
    <xdr:cxnSp macro="">
      <xdr:nvCxnSpPr>
        <xdr:cNvPr id="450" name="直線コネクタ 449"/>
        <xdr:cNvCxnSpPr/>
      </xdr:nvCxnSpPr>
      <xdr:spPr>
        <a:xfrm>
          <a:off x="14401800" y="2455122"/>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51" name="フローチャート: 判断 450"/>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168433</xdr:rowOff>
    </xdr:from>
    <xdr:ext cx="762000" cy="259045"/>
    <xdr:sp macro="" textlink="">
      <xdr:nvSpPr>
        <xdr:cNvPr id="452" name="テキスト ボックス 451"/>
        <xdr:cNvSpPr txBox="1"/>
      </xdr:nvSpPr>
      <xdr:spPr>
        <a:xfrm>
          <a:off x="14909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54822</xdr:rowOff>
    </xdr:from>
    <xdr:to>
      <xdr:col>68</xdr:col>
      <xdr:colOff>152400</xdr:colOff>
      <xdr:row>15</xdr:row>
      <xdr:rowOff>116628</xdr:rowOff>
    </xdr:to>
    <xdr:cxnSp macro="">
      <xdr:nvCxnSpPr>
        <xdr:cNvPr id="453" name="直線コネクタ 452"/>
        <xdr:cNvCxnSpPr/>
      </xdr:nvCxnSpPr>
      <xdr:spPr>
        <a:xfrm flipV="1">
          <a:off x="13512800" y="245512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4" name="フローチャート: 判断 453"/>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55" name="テキスト ボックス 454"/>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6" name="フローチャート: 判断 455"/>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57" name="テキスト ボックス 456"/>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147461</xdr:rowOff>
    </xdr:from>
    <xdr:to>
      <xdr:col>81</xdr:col>
      <xdr:colOff>95250</xdr:colOff>
      <xdr:row>15</xdr:row>
      <xdr:rowOff>77611</xdr:rowOff>
    </xdr:to>
    <xdr:sp macro="" textlink="">
      <xdr:nvSpPr>
        <xdr:cNvPr id="463" name="楕円 462"/>
        <xdr:cNvSpPr/>
      </xdr:nvSpPr>
      <xdr:spPr>
        <a:xfrm>
          <a:off x="16967200" y="25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163988</xdr:rowOff>
    </xdr:from>
    <xdr:ext cx="762000" cy="259045"/>
    <xdr:sp macro="" textlink="">
      <xdr:nvSpPr>
        <xdr:cNvPr id="464" name="将来負担の状況該当値テキスト"/>
        <xdr:cNvSpPr txBox="1"/>
      </xdr:nvSpPr>
      <xdr:spPr>
        <a:xfrm>
          <a:off x="17106900" y="239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54963</xdr:rowOff>
    </xdr:from>
    <xdr:to>
      <xdr:col>77</xdr:col>
      <xdr:colOff>95250</xdr:colOff>
      <xdr:row>14</xdr:row>
      <xdr:rowOff>156563</xdr:rowOff>
    </xdr:to>
    <xdr:sp macro="" textlink="">
      <xdr:nvSpPr>
        <xdr:cNvPr id="465" name="楕円 464"/>
        <xdr:cNvSpPr/>
      </xdr:nvSpPr>
      <xdr:spPr>
        <a:xfrm>
          <a:off x="161290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166740</xdr:rowOff>
    </xdr:from>
    <xdr:ext cx="736600" cy="259045"/>
    <xdr:sp macro="" textlink="">
      <xdr:nvSpPr>
        <xdr:cNvPr id="466" name="テキスト ボックス 465"/>
        <xdr:cNvSpPr txBox="1"/>
      </xdr:nvSpPr>
      <xdr:spPr>
        <a:xfrm>
          <a:off x="15798800" y="222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42898</xdr:rowOff>
    </xdr:from>
    <xdr:to>
      <xdr:col>73</xdr:col>
      <xdr:colOff>44450</xdr:colOff>
      <xdr:row>14</xdr:row>
      <xdr:rowOff>144498</xdr:rowOff>
    </xdr:to>
    <xdr:sp macro="" textlink="">
      <xdr:nvSpPr>
        <xdr:cNvPr id="467" name="楕円 466"/>
        <xdr:cNvSpPr/>
      </xdr:nvSpPr>
      <xdr:spPr>
        <a:xfrm>
          <a:off x="152400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154675</xdr:rowOff>
    </xdr:from>
    <xdr:ext cx="762000" cy="259045"/>
    <xdr:sp macro="" textlink="">
      <xdr:nvSpPr>
        <xdr:cNvPr id="468" name="テキスト ボックス 467"/>
        <xdr:cNvSpPr txBox="1"/>
      </xdr:nvSpPr>
      <xdr:spPr>
        <a:xfrm>
          <a:off x="14909800" y="22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4022</xdr:rowOff>
    </xdr:from>
    <xdr:to>
      <xdr:col>68</xdr:col>
      <xdr:colOff>203200</xdr:colOff>
      <xdr:row>14</xdr:row>
      <xdr:rowOff>105622</xdr:rowOff>
    </xdr:to>
    <xdr:sp macro="" textlink="">
      <xdr:nvSpPr>
        <xdr:cNvPr id="469" name="楕円 468"/>
        <xdr:cNvSpPr/>
      </xdr:nvSpPr>
      <xdr:spPr>
        <a:xfrm>
          <a:off x="14351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115799</xdr:rowOff>
    </xdr:from>
    <xdr:ext cx="762000" cy="259045"/>
    <xdr:sp macro="" textlink="">
      <xdr:nvSpPr>
        <xdr:cNvPr id="470" name="テキスト ボックス 469"/>
        <xdr:cNvSpPr txBox="1"/>
      </xdr:nvSpPr>
      <xdr:spPr>
        <a:xfrm>
          <a:off x="14020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65828</xdr:rowOff>
    </xdr:from>
    <xdr:to>
      <xdr:col>64</xdr:col>
      <xdr:colOff>152400</xdr:colOff>
      <xdr:row>15</xdr:row>
      <xdr:rowOff>167428</xdr:rowOff>
    </xdr:to>
    <xdr:sp macro="" textlink="">
      <xdr:nvSpPr>
        <xdr:cNvPr id="471" name="楕円 470"/>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6155</xdr:rowOff>
    </xdr:from>
    <xdr:ext cx="762000" cy="259045"/>
    <xdr:sp macro="" textlink="">
      <xdr:nvSpPr>
        <xdr:cNvPr id="472" name="テキスト ボックス 471"/>
        <xdr:cNvSpPr txBox="1"/>
      </xdr:nvSpPr>
      <xdr:spPr>
        <a:xfrm>
          <a:off x="13131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人件費に係る経常収支比率は、前年度と比較して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定年退職者数の増加や災害対応の時間外手当の増加</a:t>
          </a:r>
          <a:r>
            <a:rPr kumimoji="1" lang="ja-JP" altLang="ja-JP" sz="1100">
              <a:solidFill>
                <a:schemeClr val="dk1"/>
              </a:solidFill>
              <a:effectLst/>
              <a:latin typeface="+mn-lt"/>
              <a:ea typeface="+mn-ea"/>
              <a:cs typeface="+mn-cs"/>
            </a:rPr>
            <a:t>である。また、類似団体平均値と比較して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ポイント上回っている要因は、消防業務が</a:t>
          </a:r>
          <a:r>
            <a:rPr kumimoji="1" lang="ja-JP" altLang="en-US" sz="1100">
              <a:solidFill>
                <a:schemeClr val="dk1"/>
              </a:solidFill>
              <a:effectLst/>
              <a:latin typeface="+mn-lt"/>
              <a:ea typeface="+mn-ea"/>
              <a:cs typeface="+mn-cs"/>
            </a:rPr>
            <a:t>市単独の運営</a:t>
          </a:r>
          <a:r>
            <a:rPr kumimoji="1" lang="ja-JP" altLang="ja-JP" sz="1100">
              <a:solidFill>
                <a:schemeClr val="dk1"/>
              </a:solidFill>
              <a:effectLst/>
              <a:latin typeface="+mn-lt"/>
              <a:ea typeface="+mn-ea"/>
              <a:cs typeface="+mn-cs"/>
            </a:rPr>
            <a:t>であり職員数が多いためである。</a:t>
          </a:r>
          <a:r>
            <a:rPr lang="ja-JP" altLang="ja-JP" sz="1100">
              <a:solidFill>
                <a:schemeClr val="dk1"/>
              </a:solidFill>
              <a:effectLst/>
              <a:latin typeface="+mn-lt"/>
              <a:ea typeface="+mn-ea"/>
              <a:cs typeface="+mn-cs"/>
            </a:rPr>
            <a:t>今後、退職者の不補充、アウトソーシングの活用、再任用制度の活用を図り、職員数の適正管理を行い、人件費の抑制に努め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35560</xdr:rowOff>
    </xdr:to>
    <xdr:cxnSp macro="">
      <xdr:nvCxnSpPr>
        <xdr:cNvPr id="66" name="直線コネクタ 65"/>
        <xdr:cNvCxnSpPr/>
      </xdr:nvCxnSpPr>
      <xdr:spPr>
        <a:xfrm>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66040</xdr:rowOff>
    </xdr:to>
    <xdr:cxnSp macro="">
      <xdr:nvCxnSpPr>
        <xdr:cNvPr id="69" name="直線コネクタ 68"/>
        <xdr:cNvCxnSpPr/>
      </xdr:nvCxnSpPr>
      <xdr:spPr>
        <a:xfrm flipV="1">
          <a:off x="3098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66040</xdr:rowOff>
    </xdr:to>
    <xdr:cxnSp macro="">
      <xdr:nvCxnSpPr>
        <xdr:cNvPr id="72" name="直線コネクタ 71"/>
        <xdr:cNvCxnSpPr/>
      </xdr:nvCxnSpPr>
      <xdr:spPr>
        <a:xfrm>
          <a:off x="2209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37</xdr:row>
      <xdr:rowOff>69850</xdr:rowOff>
    </xdr:to>
    <xdr:cxnSp macro="">
      <xdr:nvCxnSpPr>
        <xdr:cNvPr id="75" name="直線コネクタ 74"/>
        <xdr:cNvCxnSpPr/>
      </xdr:nvCxnSpPr>
      <xdr:spPr>
        <a:xfrm flipV="1">
          <a:off x="1320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全国平均、静岡県平均、類似団体平均</a:t>
          </a:r>
          <a:r>
            <a:rPr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。主な要因は。また、</a:t>
          </a:r>
          <a:r>
            <a:rPr lang="ja-JP" altLang="ja-JP" sz="1100">
              <a:solidFill>
                <a:schemeClr val="dk1"/>
              </a:solidFill>
              <a:effectLst/>
              <a:latin typeface="+mn-lt"/>
              <a:ea typeface="+mn-ea"/>
              <a:cs typeface="+mn-cs"/>
            </a:rPr>
            <a:t>観光地という土地柄、消防業務、廃棄物処理施設を単独で運営していることも物件費の割合が多い要因の一つである。引き続き公共施設の指定管理者制度の導入を推進し、施設の統廃合も含め事務事業の見直しを</a:t>
          </a:r>
          <a:r>
            <a:rPr lang="ja-JP" altLang="en-US" sz="1100">
              <a:solidFill>
                <a:schemeClr val="dk1"/>
              </a:solidFill>
              <a:effectLst/>
              <a:latin typeface="+mn-lt"/>
              <a:ea typeface="+mn-ea"/>
              <a:cs typeface="+mn-cs"/>
            </a:rPr>
            <a:t>図る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31750</xdr:rowOff>
    </xdr:to>
    <xdr:cxnSp macro="">
      <xdr:nvCxnSpPr>
        <xdr:cNvPr id="127" name="直線コネクタ 126"/>
        <xdr:cNvCxnSpPr/>
      </xdr:nvCxnSpPr>
      <xdr:spPr>
        <a:xfrm flipV="1">
          <a:off x="15671800" y="3274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31750</xdr:rowOff>
    </xdr:to>
    <xdr:cxnSp macro="">
      <xdr:nvCxnSpPr>
        <xdr:cNvPr id="130" name="直線コネクタ 129"/>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127000</xdr:rowOff>
    </xdr:to>
    <xdr:cxnSp macro="">
      <xdr:nvCxnSpPr>
        <xdr:cNvPr id="133" name="直線コネクタ 132"/>
        <xdr:cNvCxnSpPr/>
      </xdr:nvCxnSpPr>
      <xdr:spPr>
        <a:xfrm>
          <a:off x="13893800" y="3159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73660</xdr:rowOff>
    </xdr:to>
    <xdr:cxnSp macro="">
      <xdr:nvCxnSpPr>
        <xdr:cNvPr id="136" name="直線コネクタ 135"/>
        <xdr:cNvCxnSpPr/>
      </xdr:nvCxnSpPr>
      <xdr:spPr>
        <a:xfrm>
          <a:off x="13004800" y="312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4" name="楕円 153"/>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5" name="テキスト ボックス 154"/>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全国平均</a:t>
          </a:r>
          <a:r>
            <a:rPr lang="ja-JP" altLang="en-US" sz="1100">
              <a:solidFill>
                <a:schemeClr val="dk1"/>
              </a:solidFill>
              <a:effectLst/>
              <a:latin typeface="+mn-lt"/>
              <a:ea typeface="+mn-ea"/>
              <a:cs typeface="+mn-cs"/>
            </a:rPr>
            <a:t>、静岡県平均、</a:t>
          </a:r>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日の</a:t>
          </a:r>
          <a:r>
            <a:rPr lang="ja-JP" altLang="ja-JP" sz="1100">
              <a:solidFill>
                <a:schemeClr val="dk1"/>
              </a:solidFill>
              <a:effectLst/>
              <a:latin typeface="+mn-lt"/>
              <a:ea typeface="+mn-ea"/>
              <a:cs typeface="+mn-cs"/>
            </a:rPr>
            <a:t>高齢化率</a:t>
          </a:r>
          <a:r>
            <a:rPr lang="ja-JP" altLang="en-US" sz="1100">
              <a:solidFill>
                <a:schemeClr val="dk1"/>
              </a:solidFill>
              <a:effectLst/>
              <a:latin typeface="+mn-lt"/>
              <a:ea typeface="+mn-ea"/>
              <a:cs typeface="+mn-cs"/>
            </a:rPr>
            <a:t>は</a:t>
          </a:r>
          <a:r>
            <a:rPr lang="en-US" altLang="ja-JP" sz="1100">
              <a:solidFill>
                <a:schemeClr val="tx1"/>
              </a:solidFill>
              <a:effectLst/>
              <a:latin typeface="+mn-lt"/>
              <a:ea typeface="+mn-ea"/>
              <a:cs typeface="+mn-cs"/>
            </a:rPr>
            <a:t>47.8%</a:t>
          </a:r>
          <a:r>
            <a:rPr lang="ja-JP" altLang="en-US" sz="1100">
              <a:solidFill>
                <a:schemeClr val="tx1"/>
              </a:solidFill>
              <a:effectLst/>
              <a:latin typeface="+mn-lt"/>
              <a:ea typeface="+mn-ea"/>
              <a:cs typeface="+mn-cs"/>
            </a:rPr>
            <a:t>であり</a:t>
          </a:r>
          <a:r>
            <a:rPr lang="ja-JP" altLang="ja-JP" sz="1100">
              <a:solidFill>
                <a:schemeClr val="tx1"/>
              </a:solidFill>
              <a:effectLst/>
              <a:latin typeface="+mn-lt"/>
              <a:ea typeface="+mn-ea"/>
              <a:cs typeface="+mn-cs"/>
            </a:rPr>
            <a:t>高齢者に要する経費や生活保</a:t>
          </a:r>
          <a:r>
            <a:rPr lang="ja-JP" altLang="ja-JP" sz="1100">
              <a:solidFill>
                <a:schemeClr val="dk1"/>
              </a:solidFill>
              <a:effectLst/>
              <a:latin typeface="+mn-lt"/>
              <a:ea typeface="+mn-ea"/>
              <a:cs typeface="+mn-cs"/>
            </a:rPr>
            <a:t>護に要する経費等の社会保障費</a:t>
          </a:r>
          <a:r>
            <a:rPr lang="ja-JP" altLang="en-US" sz="1100">
              <a:solidFill>
                <a:schemeClr val="dk1"/>
              </a:solidFill>
              <a:effectLst/>
              <a:latin typeface="+mn-lt"/>
              <a:ea typeface="+mn-ea"/>
              <a:cs typeface="+mn-cs"/>
            </a:rPr>
            <a:t>の増加がみられた。</a:t>
          </a:r>
          <a:r>
            <a:rPr lang="ja-JP" altLang="ja-JP" sz="1100">
              <a:solidFill>
                <a:schemeClr val="dk1"/>
              </a:solidFill>
              <a:effectLst/>
              <a:latin typeface="+mn-lt"/>
              <a:ea typeface="+mn-ea"/>
              <a:cs typeface="+mn-cs"/>
            </a:rPr>
            <a:t>住民の健康増進、健康相談による疾病予防の啓発等により上昇</a:t>
          </a:r>
          <a:r>
            <a:rPr lang="ja-JP" altLang="en-US" sz="1100">
              <a:solidFill>
                <a:schemeClr val="dk1"/>
              </a:solidFill>
              <a:effectLst/>
              <a:latin typeface="+mn-lt"/>
              <a:ea typeface="+mn-ea"/>
              <a:cs typeface="+mn-cs"/>
            </a:rPr>
            <a:t>を抑制を図り</a:t>
          </a:r>
          <a:r>
            <a:rPr lang="ja-JP" altLang="ja-JP" sz="1100">
              <a:solidFill>
                <a:schemeClr val="dk1"/>
              </a:solidFill>
              <a:effectLst/>
              <a:latin typeface="+mn-lt"/>
              <a:ea typeface="+mn-ea"/>
              <a:cs typeface="+mn-cs"/>
            </a:rPr>
            <a:t>、国</a:t>
          </a:r>
          <a:r>
            <a:rPr lang="ja-JP" altLang="en-US" sz="1100">
              <a:solidFill>
                <a:schemeClr val="dk1"/>
              </a:solidFill>
              <a:effectLst/>
              <a:latin typeface="+mn-lt"/>
              <a:ea typeface="+mn-ea"/>
              <a:cs typeface="+mn-cs"/>
            </a:rPr>
            <a:t>の制度</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活用し</a:t>
          </a:r>
          <a:r>
            <a:rPr lang="ja-JP" altLang="ja-JP" sz="1100">
              <a:solidFill>
                <a:schemeClr val="dk1"/>
              </a:solidFill>
              <a:effectLst/>
              <a:latin typeface="+mn-lt"/>
              <a:ea typeface="+mn-ea"/>
              <a:cs typeface="+mn-cs"/>
            </a:rPr>
            <a:t>経費節減に努め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99568</xdr:rowOff>
    </xdr:from>
    <xdr:to>
      <xdr:col>24</xdr:col>
      <xdr:colOff>25400</xdr:colOff>
      <xdr:row>55</xdr:row>
      <xdr:rowOff>1270</xdr:rowOff>
    </xdr:to>
    <xdr:cxnSp macro="">
      <xdr:nvCxnSpPr>
        <xdr:cNvPr id="186" name="直線コネクタ 185"/>
        <xdr:cNvCxnSpPr/>
      </xdr:nvCxnSpPr>
      <xdr:spPr>
        <a:xfrm>
          <a:off x="3987800" y="93578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99568</xdr:rowOff>
    </xdr:from>
    <xdr:to>
      <xdr:col>19</xdr:col>
      <xdr:colOff>187325</xdr:colOff>
      <xdr:row>55</xdr:row>
      <xdr:rowOff>46990</xdr:rowOff>
    </xdr:to>
    <xdr:cxnSp macro="">
      <xdr:nvCxnSpPr>
        <xdr:cNvPr id="189" name="直線コネクタ 188"/>
        <xdr:cNvCxnSpPr/>
      </xdr:nvCxnSpPr>
      <xdr:spPr>
        <a:xfrm flipV="1">
          <a:off x="3098800" y="93578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46990</xdr:rowOff>
    </xdr:to>
    <xdr:cxnSp macro="">
      <xdr:nvCxnSpPr>
        <xdr:cNvPr id="192" name="直線コネクタ 191"/>
        <xdr:cNvCxnSpPr/>
      </xdr:nvCxnSpPr>
      <xdr:spPr>
        <a:xfrm>
          <a:off x="2209800" y="9467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37846</xdr:rowOff>
    </xdr:to>
    <xdr:cxnSp macro="">
      <xdr:nvCxnSpPr>
        <xdr:cNvPr id="195" name="直線コネクタ 194"/>
        <xdr:cNvCxnSpPr/>
      </xdr:nvCxnSpPr>
      <xdr:spPr>
        <a:xfrm>
          <a:off x="1320800" y="9449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5" name="楕円 204"/>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6"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48768</xdr:rowOff>
    </xdr:from>
    <xdr:to>
      <xdr:col>20</xdr:col>
      <xdr:colOff>38100</xdr:colOff>
      <xdr:row>54</xdr:row>
      <xdr:rowOff>150368</xdr:rowOff>
    </xdr:to>
    <xdr:sp macro="" textlink="">
      <xdr:nvSpPr>
        <xdr:cNvPr id="207" name="楕円 206"/>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160545</xdr:rowOff>
    </xdr:from>
    <xdr:ext cx="736600" cy="259045"/>
    <xdr:sp macro="" textlink="">
      <xdr:nvSpPr>
        <xdr:cNvPr id="208" name="テキスト ボックス 207"/>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11" name="楕円 210"/>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2" name="テキスト ボックス 211"/>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3" name="楕円 212"/>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214" name="テキスト ボックス 213"/>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は前年度同様に繰出金である。繰出金のうち</a:t>
          </a:r>
          <a:r>
            <a:rPr lang="ja-JP" altLang="ja-JP" sz="1100">
              <a:solidFill>
                <a:schemeClr val="dk1"/>
              </a:solidFill>
              <a:effectLst/>
              <a:latin typeface="+mn-lt"/>
              <a:ea typeface="+mn-ea"/>
              <a:cs typeface="+mn-cs"/>
            </a:rPr>
            <a:t>国民健康保険事業特別会計は被保険者数の減少に伴い繰出金が減少し</a:t>
          </a:r>
          <a:r>
            <a:rPr lang="ja-JP" altLang="en-US" sz="1100">
              <a:solidFill>
                <a:schemeClr val="dk1"/>
              </a:solidFill>
              <a:effectLst/>
              <a:latin typeface="+mn-lt"/>
              <a:ea typeface="+mn-ea"/>
              <a:cs typeface="+mn-cs"/>
            </a:rPr>
            <a:t>ているが、</a:t>
          </a:r>
          <a:r>
            <a:rPr lang="ja-JP" altLang="ja-JP" sz="1100">
              <a:solidFill>
                <a:schemeClr val="dk1"/>
              </a:solidFill>
              <a:effectLst/>
              <a:latin typeface="+mn-lt"/>
              <a:ea typeface="+mn-ea"/>
              <a:cs typeface="+mn-cs"/>
            </a:rPr>
            <a:t>後期高齢者医療事業特別会計は団塊の世代が</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a:t>
          </a:r>
          <a:r>
            <a:rPr lang="ja-JP" altLang="en-US" sz="1100">
              <a:solidFill>
                <a:schemeClr val="dk1"/>
              </a:solidFill>
              <a:effectLst/>
              <a:latin typeface="+mn-lt"/>
              <a:ea typeface="+mn-ea"/>
              <a:cs typeface="+mn-cs"/>
            </a:rPr>
            <a:t>になり</a:t>
          </a:r>
          <a:r>
            <a:rPr lang="ja-JP" altLang="ja-JP" sz="1100">
              <a:solidFill>
                <a:schemeClr val="dk1"/>
              </a:solidFill>
              <a:effectLst/>
              <a:latin typeface="+mn-lt"/>
              <a:ea typeface="+mn-ea"/>
              <a:cs typeface="+mn-cs"/>
            </a:rPr>
            <a:t>被保険者の数が増加していることや、介護保険事業特別会計</a:t>
          </a:r>
          <a:r>
            <a:rPr lang="ja-JP" altLang="en-US" sz="1100">
              <a:solidFill>
                <a:schemeClr val="dk1"/>
              </a:solidFill>
              <a:effectLst/>
              <a:latin typeface="+mn-lt"/>
              <a:ea typeface="+mn-ea"/>
              <a:cs typeface="+mn-cs"/>
            </a:rPr>
            <a:t>においては低所得者軽減分の繰出金が増加したためである。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157480</xdr:rowOff>
    </xdr:to>
    <xdr:cxnSp macro="">
      <xdr:nvCxnSpPr>
        <xdr:cNvPr id="247" name="直線コネクタ 246"/>
        <xdr:cNvCxnSpPr/>
      </xdr:nvCxnSpPr>
      <xdr:spPr>
        <a:xfrm>
          <a:off x="15671800" y="972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31750</xdr:rowOff>
    </xdr:to>
    <xdr:cxnSp macro="">
      <xdr:nvCxnSpPr>
        <xdr:cNvPr id="250" name="直線コネクタ 249"/>
        <xdr:cNvCxnSpPr/>
      </xdr:nvCxnSpPr>
      <xdr:spPr>
        <a:xfrm flipV="1">
          <a:off x="14782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31750</xdr:rowOff>
    </xdr:to>
    <xdr:cxnSp macro="">
      <xdr:nvCxnSpPr>
        <xdr:cNvPr id="253" name="直線コネクタ 252"/>
        <xdr:cNvCxnSpPr/>
      </xdr:nvCxnSpPr>
      <xdr:spPr>
        <a:xfrm>
          <a:off x="13893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111760</xdr:rowOff>
    </xdr:to>
    <xdr:cxnSp macro="">
      <xdr:nvCxnSpPr>
        <xdr:cNvPr id="256" name="直線コネクタ 255"/>
        <xdr:cNvCxnSpPr/>
      </xdr:nvCxnSpPr>
      <xdr:spPr>
        <a:xfrm flipV="1">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6" name="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7"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8" name="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0" name="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1" name="テキスト ボックス 270"/>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3" name="テキスト ボックス 272"/>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4" name="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5" name="テキスト ボックス 274"/>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ポイント増加した主な要因は、</a:t>
          </a:r>
          <a:r>
            <a:rPr lang="ja-JP" altLang="en-US" sz="1100">
              <a:solidFill>
                <a:schemeClr val="dk1"/>
              </a:solidFill>
              <a:effectLst/>
              <a:latin typeface="+mn-lt"/>
              <a:ea typeface="+mn-ea"/>
              <a:cs typeface="+mn-cs"/>
            </a:rPr>
            <a:t>国庫支出金精算金の増加やプレミアム付き商品券事業</a:t>
          </a:r>
          <a:r>
            <a:rPr lang="ja-JP" altLang="ja-JP" sz="1100">
              <a:solidFill>
                <a:schemeClr val="dk1"/>
              </a:solidFill>
              <a:effectLst/>
              <a:latin typeface="+mn-lt"/>
              <a:ea typeface="+mn-ea"/>
              <a:cs typeface="+mn-cs"/>
            </a:rPr>
            <a:t>等によるものである。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類似団体と比較し大幅に下回る値で推移している</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、他団体と比較して一部事務組合等の組織に加入している数が少ないことが要因</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。市単独で行う補助金等については、目的、必要性や効果等を精査し、廃止も含め検討</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143002</xdr:rowOff>
    </xdr:from>
    <xdr:to>
      <xdr:col>82</xdr:col>
      <xdr:colOff>107950</xdr:colOff>
      <xdr:row>34</xdr:row>
      <xdr:rowOff>26416</xdr:rowOff>
    </xdr:to>
    <xdr:cxnSp macro="">
      <xdr:nvCxnSpPr>
        <xdr:cNvPr id="305" name="直線コネクタ 304"/>
        <xdr:cNvCxnSpPr/>
      </xdr:nvCxnSpPr>
      <xdr:spPr>
        <a:xfrm>
          <a:off x="15671800" y="58008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33</xdr:row>
      <xdr:rowOff>143002</xdr:rowOff>
    </xdr:to>
    <xdr:cxnSp macro="">
      <xdr:nvCxnSpPr>
        <xdr:cNvPr id="308" name="直線コネクタ 307"/>
        <xdr:cNvCxnSpPr/>
      </xdr:nvCxnSpPr>
      <xdr:spPr>
        <a:xfrm>
          <a:off x="14782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33</xdr:row>
      <xdr:rowOff>133858</xdr:rowOff>
    </xdr:to>
    <xdr:cxnSp macro="">
      <xdr:nvCxnSpPr>
        <xdr:cNvPr id="311" name="直線コネクタ 310"/>
        <xdr:cNvCxnSpPr/>
      </xdr:nvCxnSpPr>
      <xdr:spPr>
        <a:xfrm>
          <a:off x="13893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133858</xdr:rowOff>
    </xdr:to>
    <xdr:cxnSp macro="">
      <xdr:nvCxnSpPr>
        <xdr:cNvPr id="314" name="直線コネクタ 313"/>
        <xdr:cNvCxnSpPr/>
      </xdr:nvCxnSpPr>
      <xdr:spPr>
        <a:xfrm>
          <a:off x="13004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147066</xdr:rowOff>
    </xdr:from>
    <xdr:to>
      <xdr:col>82</xdr:col>
      <xdr:colOff>158750</xdr:colOff>
      <xdr:row>34</xdr:row>
      <xdr:rowOff>77216</xdr:rowOff>
    </xdr:to>
    <xdr:sp macro="" textlink="">
      <xdr:nvSpPr>
        <xdr:cNvPr id="324" name="楕円 323"/>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55643</xdr:rowOff>
    </xdr:from>
    <xdr:ext cx="762000" cy="259045"/>
    <xdr:sp macro="" textlink="">
      <xdr:nvSpPr>
        <xdr:cNvPr id="325"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26" name="楕円 325"/>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27" name="テキスト ボックス 326"/>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28" name="楕円 327"/>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29" name="テキスト ボックス 328"/>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0" name="楕円 329"/>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1" name="テキスト ボックス 330"/>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2" name="楕円 331"/>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33" name="テキスト ボックス 332"/>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全国平均、静岡県平均、類似団体平均を下回り減少傾向にある。これは、過去の大型公共施設事業の元利償還が終了したことや、元金償還額を上回らない額の借入れに努め</a:t>
          </a:r>
          <a:r>
            <a:rPr lang="ja-JP" altLang="en-US" sz="1100">
              <a:solidFill>
                <a:schemeClr val="dk1"/>
              </a:solidFill>
              <a:effectLst/>
              <a:latin typeface="+mn-lt"/>
              <a:ea typeface="+mn-ea"/>
              <a:cs typeface="+mn-cs"/>
            </a:rPr>
            <a:t>たことによる</a:t>
          </a:r>
          <a:r>
            <a:rPr lang="ja-JP" altLang="ja-JP" sz="1100">
              <a:solidFill>
                <a:schemeClr val="dk1"/>
              </a:solidFill>
              <a:effectLst/>
              <a:latin typeface="+mn-lt"/>
              <a:ea typeface="+mn-ea"/>
              <a:cs typeface="+mn-cs"/>
            </a:rPr>
            <a:t>。しかし、</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年度から大型公共施設事業による借入が発生していることや、公共施設等総合管理計画に基づく</a:t>
          </a:r>
          <a:r>
            <a:rPr lang="ja-JP" altLang="ja-JP" sz="1100">
              <a:solidFill>
                <a:schemeClr val="dk1"/>
              </a:solidFill>
              <a:effectLst/>
              <a:latin typeface="+mn-lt"/>
              <a:ea typeface="+mn-ea"/>
              <a:cs typeface="+mn-cs"/>
            </a:rPr>
            <a:t>公共施設の建替や修繕等による投資的経費が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することが想定され</a:t>
          </a:r>
          <a:r>
            <a:rPr lang="ja-JP" altLang="en-US" sz="1100">
              <a:solidFill>
                <a:schemeClr val="dk1"/>
              </a:solidFill>
              <a:effectLst/>
              <a:latin typeface="+mn-lt"/>
              <a:ea typeface="+mn-ea"/>
              <a:cs typeface="+mn-cs"/>
            </a:rPr>
            <a:t>るため</a:t>
          </a:r>
          <a:r>
            <a:rPr lang="ja-JP" altLang="ja-JP" sz="1100">
              <a:solidFill>
                <a:schemeClr val="dk1"/>
              </a:solidFill>
              <a:effectLst/>
              <a:latin typeface="+mn-lt"/>
              <a:ea typeface="+mn-ea"/>
              <a:cs typeface="+mn-cs"/>
            </a:rPr>
            <a:t>、借入れと償還のバランスを考慮し計画的な運用に努め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16510</xdr:rowOff>
    </xdr:to>
    <xdr:cxnSp macro="">
      <xdr:nvCxnSpPr>
        <xdr:cNvPr id="366" name="直線コネクタ 365"/>
        <xdr:cNvCxnSpPr/>
      </xdr:nvCxnSpPr>
      <xdr:spPr>
        <a:xfrm flipV="1">
          <a:off x="3987800" y="12837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85090</xdr:rowOff>
    </xdr:to>
    <xdr:cxnSp macro="">
      <xdr:nvCxnSpPr>
        <xdr:cNvPr id="369" name="直線コネクタ 368"/>
        <xdr:cNvCxnSpPr/>
      </xdr:nvCxnSpPr>
      <xdr:spPr>
        <a:xfrm flipV="1">
          <a:off x="3098800" y="1287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85090</xdr:rowOff>
    </xdr:to>
    <xdr:cxnSp macro="">
      <xdr:nvCxnSpPr>
        <xdr:cNvPr id="372" name="直線コネクタ 371"/>
        <xdr:cNvCxnSpPr/>
      </xdr:nvCxnSpPr>
      <xdr:spPr>
        <a:xfrm>
          <a:off x="2209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85090</xdr:rowOff>
    </xdr:to>
    <xdr:cxnSp macro="">
      <xdr:nvCxnSpPr>
        <xdr:cNvPr id="375" name="直線コネクタ 374"/>
        <xdr:cNvCxnSpPr/>
      </xdr:nvCxnSpPr>
      <xdr:spPr>
        <a:xfrm>
          <a:off x="1320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5" name="楕円 384"/>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6"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87" name="楕円 386"/>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88" name="テキスト ボックス 387"/>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9" name="楕円 388"/>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0" name="テキスト ボックス 389"/>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1" name="楕円 39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2" name="テキスト ボックス 39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3" name="楕円 392"/>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4" name="テキスト ボックス 393"/>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前年度比では</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し、類似団体平均値を</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ポイント下回った。要因は、人件費、扶助費、</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したためである。</a:t>
          </a:r>
          <a:r>
            <a:rPr lang="ja-JP" altLang="en-US" sz="1100">
              <a:solidFill>
                <a:schemeClr val="dk1"/>
              </a:solidFill>
              <a:effectLst/>
              <a:latin typeface="+mn-lt"/>
              <a:ea typeface="+mn-ea"/>
              <a:cs typeface="+mn-cs"/>
            </a:rPr>
            <a:t>特に人件費は、</a:t>
          </a:r>
          <a:r>
            <a:rPr lang="ja-JP" altLang="ja-JP" sz="1100">
              <a:solidFill>
                <a:schemeClr val="dk1"/>
              </a:solidFill>
              <a:effectLst/>
              <a:latin typeface="+mn-lt"/>
              <a:ea typeface="+mn-ea"/>
              <a:cs typeface="+mn-cs"/>
            </a:rPr>
            <a:t>観光地特有の行政需要から消防やごみ処理業務に職員を確保する必要があり、別荘を所有している市外納税者の対応経費を計上していることなどが、要因の一つである。今後も職員削減や、業務の委託化等を推進し経常経費の削減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49276</xdr:rowOff>
    </xdr:to>
    <xdr:cxnSp macro="">
      <xdr:nvCxnSpPr>
        <xdr:cNvPr id="425" name="直線コネクタ 424"/>
        <xdr:cNvCxnSpPr/>
      </xdr:nvCxnSpPr>
      <xdr:spPr>
        <a:xfrm>
          <a:off x="15671800" y="129606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17272</xdr:rowOff>
    </xdr:to>
    <xdr:cxnSp macro="">
      <xdr:nvCxnSpPr>
        <xdr:cNvPr id="428" name="直線コネクタ 427"/>
        <xdr:cNvCxnSpPr/>
      </xdr:nvCxnSpPr>
      <xdr:spPr>
        <a:xfrm flipV="1">
          <a:off x="14782800" y="12960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17272</xdr:rowOff>
    </xdr:to>
    <xdr:cxnSp macro="">
      <xdr:nvCxnSpPr>
        <xdr:cNvPr id="431" name="直線コネクタ 430"/>
        <xdr:cNvCxnSpPr/>
      </xdr:nvCxnSpPr>
      <xdr:spPr>
        <a:xfrm>
          <a:off x="13893800" y="12933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3556</xdr:rowOff>
    </xdr:to>
    <xdr:cxnSp macro="">
      <xdr:nvCxnSpPr>
        <xdr:cNvPr id="434" name="直線コネクタ 433"/>
        <xdr:cNvCxnSpPr/>
      </xdr:nvCxnSpPr>
      <xdr:spPr>
        <a:xfrm flipV="1">
          <a:off x="13004800" y="12933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4" name="楕円 443"/>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5"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6" name="楕円 445"/>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7" name="テキスト ボックス 446"/>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8" name="楕円 447"/>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9" name="テキスト ボックス 448"/>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0" name="楕円 449"/>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1" name="テキスト ボックス 450"/>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2" name="楕円 451"/>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3" name="テキスト ボックス 452"/>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46906</xdr:rowOff>
    </xdr:from>
    <xdr:to>
      <xdr:col>29</xdr:col>
      <xdr:colOff>127000</xdr:colOff>
      <xdr:row>17</xdr:row>
      <xdr:rowOff>64938</xdr:rowOff>
    </xdr:to>
    <xdr:cxnSp macro="">
      <xdr:nvCxnSpPr>
        <xdr:cNvPr id="47" name="直線コネクタ 46"/>
        <xdr:cNvCxnSpPr/>
      </xdr:nvCxnSpPr>
      <xdr:spPr bwMode="auto">
        <a:xfrm flipV="1">
          <a:off x="5003800" y="3009181"/>
          <a:ext cx="647700" cy="1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31683</xdr:rowOff>
    </xdr:from>
    <xdr:ext cx="762000" cy="259045"/>
    <xdr:sp macro="" textlink="">
      <xdr:nvSpPr>
        <xdr:cNvPr id="48" name="人口1人当たり決算額の推移平均値テキスト130"/>
        <xdr:cNvSpPr txBox="1"/>
      </xdr:nvSpPr>
      <xdr:spPr>
        <a:xfrm>
          <a:off x="5740400" y="2993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64938</xdr:rowOff>
    </xdr:from>
    <xdr:to>
      <xdr:col>26</xdr:col>
      <xdr:colOff>50800</xdr:colOff>
      <xdr:row>17</xdr:row>
      <xdr:rowOff>76359</xdr:rowOff>
    </xdr:to>
    <xdr:cxnSp macro="">
      <xdr:nvCxnSpPr>
        <xdr:cNvPr id="50" name="直線コネクタ 49"/>
        <xdr:cNvCxnSpPr/>
      </xdr:nvCxnSpPr>
      <xdr:spPr bwMode="auto">
        <a:xfrm flipV="1">
          <a:off x="4305300" y="3027213"/>
          <a:ext cx="698500" cy="1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76359</xdr:rowOff>
    </xdr:from>
    <xdr:to>
      <xdr:col>22</xdr:col>
      <xdr:colOff>114300</xdr:colOff>
      <xdr:row>17</xdr:row>
      <xdr:rowOff>88566</xdr:rowOff>
    </xdr:to>
    <xdr:cxnSp macro="">
      <xdr:nvCxnSpPr>
        <xdr:cNvPr id="53" name="直線コネクタ 52"/>
        <xdr:cNvCxnSpPr/>
      </xdr:nvCxnSpPr>
      <xdr:spPr bwMode="auto">
        <a:xfrm flipV="1">
          <a:off x="3606800" y="3038634"/>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85384</xdr:rowOff>
    </xdr:from>
    <xdr:to>
      <xdr:col>18</xdr:col>
      <xdr:colOff>177800</xdr:colOff>
      <xdr:row>17</xdr:row>
      <xdr:rowOff>88566</xdr:rowOff>
    </xdr:to>
    <xdr:cxnSp macro="">
      <xdr:nvCxnSpPr>
        <xdr:cNvPr id="56" name="直線コネクタ 55"/>
        <xdr:cNvCxnSpPr/>
      </xdr:nvCxnSpPr>
      <xdr:spPr bwMode="auto">
        <a:xfrm>
          <a:off x="2908300" y="3047659"/>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167556</xdr:rowOff>
    </xdr:from>
    <xdr:to>
      <xdr:col>29</xdr:col>
      <xdr:colOff>177800</xdr:colOff>
      <xdr:row>17</xdr:row>
      <xdr:rowOff>97706</xdr:rowOff>
    </xdr:to>
    <xdr:sp macro="" textlink="">
      <xdr:nvSpPr>
        <xdr:cNvPr id="66" name="楕円 65"/>
        <xdr:cNvSpPr/>
      </xdr:nvSpPr>
      <xdr:spPr bwMode="auto">
        <a:xfrm>
          <a:off x="5600700" y="29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12633</xdr:rowOff>
    </xdr:from>
    <xdr:ext cx="762000" cy="259045"/>
    <xdr:sp macro="" textlink="">
      <xdr:nvSpPr>
        <xdr:cNvPr id="67" name="人口1人当たり決算額の推移該当値テキスト130"/>
        <xdr:cNvSpPr txBox="1"/>
      </xdr:nvSpPr>
      <xdr:spPr>
        <a:xfrm>
          <a:off x="5740400" y="280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14138</xdr:rowOff>
    </xdr:from>
    <xdr:to>
      <xdr:col>26</xdr:col>
      <xdr:colOff>101600</xdr:colOff>
      <xdr:row>17</xdr:row>
      <xdr:rowOff>115738</xdr:rowOff>
    </xdr:to>
    <xdr:sp macro="" textlink="">
      <xdr:nvSpPr>
        <xdr:cNvPr id="68" name="楕円 67"/>
        <xdr:cNvSpPr/>
      </xdr:nvSpPr>
      <xdr:spPr bwMode="auto">
        <a:xfrm>
          <a:off x="4953000" y="29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100515</xdr:rowOff>
    </xdr:from>
    <xdr:ext cx="736600" cy="259045"/>
    <xdr:sp macro="" textlink="">
      <xdr:nvSpPr>
        <xdr:cNvPr id="69" name="テキスト ボックス 68"/>
        <xdr:cNvSpPr txBox="1"/>
      </xdr:nvSpPr>
      <xdr:spPr>
        <a:xfrm>
          <a:off x="4622800" y="306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25559</xdr:rowOff>
    </xdr:from>
    <xdr:to>
      <xdr:col>22</xdr:col>
      <xdr:colOff>165100</xdr:colOff>
      <xdr:row>17</xdr:row>
      <xdr:rowOff>127159</xdr:rowOff>
    </xdr:to>
    <xdr:sp macro="" textlink="">
      <xdr:nvSpPr>
        <xdr:cNvPr id="70" name="楕円 69"/>
        <xdr:cNvSpPr/>
      </xdr:nvSpPr>
      <xdr:spPr bwMode="auto">
        <a:xfrm>
          <a:off x="42545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111936</xdr:rowOff>
    </xdr:from>
    <xdr:ext cx="762000" cy="259045"/>
    <xdr:sp macro="" textlink="">
      <xdr:nvSpPr>
        <xdr:cNvPr id="71" name="テキスト ボックス 70"/>
        <xdr:cNvSpPr txBox="1"/>
      </xdr:nvSpPr>
      <xdr:spPr>
        <a:xfrm>
          <a:off x="3924300" y="30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37766</xdr:rowOff>
    </xdr:from>
    <xdr:to>
      <xdr:col>19</xdr:col>
      <xdr:colOff>38100</xdr:colOff>
      <xdr:row>17</xdr:row>
      <xdr:rowOff>139366</xdr:rowOff>
    </xdr:to>
    <xdr:sp macro="" textlink="">
      <xdr:nvSpPr>
        <xdr:cNvPr id="72" name="楕円 71"/>
        <xdr:cNvSpPr/>
      </xdr:nvSpPr>
      <xdr:spPr bwMode="auto">
        <a:xfrm>
          <a:off x="35560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124143</xdr:rowOff>
    </xdr:from>
    <xdr:ext cx="762000" cy="259045"/>
    <xdr:sp macro="" textlink="">
      <xdr:nvSpPr>
        <xdr:cNvPr id="73" name="テキスト ボックス 72"/>
        <xdr:cNvSpPr txBox="1"/>
      </xdr:nvSpPr>
      <xdr:spPr>
        <a:xfrm>
          <a:off x="3225800" y="308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34584</xdr:rowOff>
    </xdr:from>
    <xdr:to>
      <xdr:col>15</xdr:col>
      <xdr:colOff>101600</xdr:colOff>
      <xdr:row>17</xdr:row>
      <xdr:rowOff>136184</xdr:rowOff>
    </xdr:to>
    <xdr:sp macro="" textlink="">
      <xdr:nvSpPr>
        <xdr:cNvPr id="74" name="楕円 73"/>
        <xdr:cNvSpPr/>
      </xdr:nvSpPr>
      <xdr:spPr bwMode="auto">
        <a:xfrm>
          <a:off x="2857500" y="299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146361</xdr:rowOff>
    </xdr:from>
    <xdr:ext cx="762000" cy="259045"/>
    <xdr:sp macro="" textlink="">
      <xdr:nvSpPr>
        <xdr:cNvPr id="75" name="テキスト ボックス 74"/>
        <xdr:cNvSpPr txBox="1"/>
      </xdr:nvSpPr>
      <xdr:spPr>
        <a:xfrm>
          <a:off x="2527300" y="27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46484</xdr:rowOff>
    </xdr:from>
    <xdr:to>
      <xdr:col>29</xdr:col>
      <xdr:colOff>127000</xdr:colOff>
      <xdr:row>37</xdr:row>
      <xdr:rowOff>72283</xdr:rowOff>
    </xdr:to>
    <xdr:cxnSp macro="">
      <xdr:nvCxnSpPr>
        <xdr:cNvPr id="110" name="直線コネクタ 109"/>
        <xdr:cNvCxnSpPr/>
      </xdr:nvCxnSpPr>
      <xdr:spPr bwMode="auto">
        <a:xfrm flipV="1">
          <a:off x="5003800" y="7171184"/>
          <a:ext cx="647700" cy="2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13925</xdr:rowOff>
    </xdr:from>
    <xdr:to>
      <xdr:col>26</xdr:col>
      <xdr:colOff>50800</xdr:colOff>
      <xdr:row>37</xdr:row>
      <xdr:rowOff>72283</xdr:rowOff>
    </xdr:to>
    <xdr:cxnSp macro="">
      <xdr:nvCxnSpPr>
        <xdr:cNvPr id="113" name="直線コネクタ 112"/>
        <xdr:cNvCxnSpPr/>
      </xdr:nvCxnSpPr>
      <xdr:spPr bwMode="auto">
        <a:xfrm>
          <a:off x="4305300" y="7138625"/>
          <a:ext cx="6985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128731</xdr:rowOff>
    </xdr:from>
    <xdr:to>
      <xdr:col>22</xdr:col>
      <xdr:colOff>114300</xdr:colOff>
      <xdr:row>37</xdr:row>
      <xdr:rowOff>13925</xdr:rowOff>
    </xdr:to>
    <xdr:cxnSp macro="">
      <xdr:nvCxnSpPr>
        <xdr:cNvPr id="116" name="直線コネクタ 115"/>
        <xdr:cNvCxnSpPr/>
      </xdr:nvCxnSpPr>
      <xdr:spPr bwMode="auto">
        <a:xfrm>
          <a:off x="3606800" y="7081981"/>
          <a:ext cx="698500" cy="5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128731</xdr:rowOff>
    </xdr:from>
    <xdr:to>
      <xdr:col>18</xdr:col>
      <xdr:colOff>177800</xdr:colOff>
      <xdr:row>36</xdr:row>
      <xdr:rowOff>152212</xdr:rowOff>
    </xdr:to>
    <xdr:cxnSp macro="">
      <xdr:nvCxnSpPr>
        <xdr:cNvPr id="119" name="直線コネクタ 118"/>
        <xdr:cNvCxnSpPr/>
      </xdr:nvCxnSpPr>
      <xdr:spPr bwMode="auto">
        <a:xfrm flipV="1">
          <a:off x="2908300" y="7081981"/>
          <a:ext cx="698500" cy="2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167134</xdr:rowOff>
    </xdr:from>
    <xdr:to>
      <xdr:col>29</xdr:col>
      <xdr:colOff>177800</xdr:colOff>
      <xdr:row>37</xdr:row>
      <xdr:rowOff>97284</xdr:rowOff>
    </xdr:to>
    <xdr:sp macro="" textlink="">
      <xdr:nvSpPr>
        <xdr:cNvPr id="129" name="楕円 128"/>
        <xdr:cNvSpPr/>
      </xdr:nvSpPr>
      <xdr:spPr bwMode="auto">
        <a:xfrm>
          <a:off x="5600700" y="712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139211</xdr:rowOff>
    </xdr:from>
    <xdr:ext cx="762000" cy="259045"/>
    <xdr:sp macro="" textlink="">
      <xdr:nvSpPr>
        <xdr:cNvPr id="130" name="人口1人当たり決算額の推移該当値テキスト445"/>
        <xdr:cNvSpPr txBox="1"/>
      </xdr:nvSpPr>
      <xdr:spPr>
        <a:xfrm>
          <a:off x="5740400" y="7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21483</xdr:rowOff>
    </xdr:from>
    <xdr:to>
      <xdr:col>26</xdr:col>
      <xdr:colOff>101600</xdr:colOff>
      <xdr:row>37</xdr:row>
      <xdr:rowOff>123083</xdr:rowOff>
    </xdr:to>
    <xdr:sp macro="" textlink="">
      <xdr:nvSpPr>
        <xdr:cNvPr id="131" name="楕円 130"/>
        <xdr:cNvSpPr/>
      </xdr:nvSpPr>
      <xdr:spPr bwMode="auto">
        <a:xfrm>
          <a:off x="4953000" y="714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107860</xdr:rowOff>
    </xdr:from>
    <xdr:ext cx="736600" cy="259045"/>
    <xdr:sp macro="" textlink="">
      <xdr:nvSpPr>
        <xdr:cNvPr id="132" name="テキスト ボックス 131"/>
        <xdr:cNvSpPr txBox="1"/>
      </xdr:nvSpPr>
      <xdr:spPr>
        <a:xfrm>
          <a:off x="4622800" y="723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134575</xdr:rowOff>
    </xdr:from>
    <xdr:to>
      <xdr:col>22</xdr:col>
      <xdr:colOff>165100</xdr:colOff>
      <xdr:row>37</xdr:row>
      <xdr:rowOff>64725</xdr:rowOff>
    </xdr:to>
    <xdr:sp macro="" textlink="">
      <xdr:nvSpPr>
        <xdr:cNvPr id="133" name="楕円 132"/>
        <xdr:cNvSpPr/>
      </xdr:nvSpPr>
      <xdr:spPr bwMode="auto">
        <a:xfrm>
          <a:off x="4254500" y="708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49502</xdr:rowOff>
    </xdr:from>
    <xdr:ext cx="762000" cy="259045"/>
    <xdr:sp macro="" textlink="">
      <xdr:nvSpPr>
        <xdr:cNvPr id="134" name="テキスト ボックス 133"/>
        <xdr:cNvSpPr txBox="1"/>
      </xdr:nvSpPr>
      <xdr:spPr>
        <a:xfrm>
          <a:off x="3924300" y="71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77931</xdr:rowOff>
    </xdr:from>
    <xdr:to>
      <xdr:col>19</xdr:col>
      <xdr:colOff>38100</xdr:colOff>
      <xdr:row>37</xdr:row>
      <xdr:rowOff>8081</xdr:rowOff>
    </xdr:to>
    <xdr:sp macro="" textlink="">
      <xdr:nvSpPr>
        <xdr:cNvPr id="135" name="楕円 134"/>
        <xdr:cNvSpPr/>
      </xdr:nvSpPr>
      <xdr:spPr bwMode="auto">
        <a:xfrm>
          <a:off x="3556000" y="703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164308</xdr:rowOff>
    </xdr:from>
    <xdr:ext cx="762000" cy="259045"/>
    <xdr:sp macro="" textlink="">
      <xdr:nvSpPr>
        <xdr:cNvPr id="136" name="テキスト ボックス 135"/>
        <xdr:cNvSpPr txBox="1"/>
      </xdr:nvSpPr>
      <xdr:spPr>
        <a:xfrm>
          <a:off x="3225800" y="711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101412</xdr:rowOff>
    </xdr:from>
    <xdr:to>
      <xdr:col>15</xdr:col>
      <xdr:colOff>101600</xdr:colOff>
      <xdr:row>37</xdr:row>
      <xdr:rowOff>31562</xdr:rowOff>
    </xdr:to>
    <xdr:sp macro="" textlink="">
      <xdr:nvSpPr>
        <xdr:cNvPr id="137" name="楕円 136"/>
        <xdr:cNvSpPr/>
      </xdr:nvSpPr>
      <xdr:spPr bwMode="auto">
        <a:xfrm>
          <a:off x="2857500" y="705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16339</xdr:rowOff>
    </xdr:from>
    <xdr:ext cx="762000" cy="259045"/>
    <xdr:sp macro="" textlink="">
      <xdr:nvSpPr>
        <xdr:cNvPr id="138" name="テキスト ボックス 137"/>
        <xdr:cNvSpPr txBox="1"/>
      </xdr:nvSpPr>
      <xdr:spPr>
        <a:xfrm>
          <a:off x="2527300" y="714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52503</xdr:rowOff>
    </xdr:from>
    <xdr:to>
      <xdr:col>24</xdr:col>
      <xdr:colOff>63500</xdr:colOff>
      <xdr:row>36</xdr:row>
      <xdr:rowOff>66388</xdr:rowOff>
    </xdr:to>
    <xdr:cxnSp macro="">
      <xdr:nvCxnSpPr>
        <xdr:cNvPr id="58" name="直線コネクタ 57"/>
        <xdr:cNvCxnSpPr/>
      </xdr:nvCxnSpPr>
      <xdr:spPr>
        <a:xfrm flipV="1">
          <a:off x="3797300" y="6224703"/>
          <a:ext cx="8382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64395</xdr:rowOff>
    </xdr:from>
    <xdr:to>
      <xdr:col>19</xdr:col>
      <xdr:colOff>177800</xdr:colOff>
      <xdr:row>36</xdr:row>
      <xdr:rowOff>66388</xdr:rowOff>
    </xdr:to>
    <xdr:cxnSp macro="">
      <xdr:nvCxnSpPr>
        <xdr:cNvPr id="61" name="直線コネクタ 60"/>
        <xdr:cNvCxnSpPr/>
      </xdr:nvCxnSpPr>
      <xdr:spPr>
        <a:xfrm>
          <a:off x="2908300" y="623659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64395</xdr:rowOff>
    </xdr:from>
    <xdr:to>
      <xdr:col>15</xdr:col>
      <xdr:colOff>50800</xdr:colOff>
      <xdr:row>36</xdr:row>
      <xdr:rowOff>77534</xdr:rowOff>
    </xdr:to>
    <xdr:cxnSp macro="">
      <xdr:nvCxnSpPr>
        <xdr:cNvPr id="64" name="直線コネクタ 63"/>
        <xdr:cNvCxnSpPr/>
      </xdr:nvCxnSpPr>
      <xdr:spPr>
        <a:xfrm flipV="1">
          <a:off x="2019300" y="6236595"/>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35756</xdr:rowOff>
    </xdr:from>
    <xdr:to>
      <xdr:col>10</xdr:col>
      <xdr:colOff>114300</xdr:colOff>
      <xdr:row>36</xdr:row>
      <xdr:rowOff>77534</xdr:rowOff>
    </xdr:to>
    <xdr:cxnSp macro="">
      <xdr:nvCxnSpPr>
        <xdr:cNvPr id="67" name="直線コネクタ 66"/>
        <xdr:cNvCxnSpPr/>
      </xdr:nvCxnSpPr>
      <xdr:spPr>
        <a:xfrm>
          <a:off x="1130300" y="6207956"/>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1703</xdr:rowOff>
    </xdr:from>
    <xdr:to>
      <xdr:col>24</xdr:col>
      <xdr:colOff>114300</xdr:colOff>
      <xdr:row>36</xdr:row>
      <xdr:rowOff>103303</xdr:rowOff>
    </xdr:to>
    <xdr:sp macro="" textlink="">
      <xdr:nvSpPr>
        <xdr:cNvPr id="77" name="楕円 76"/>
        <xdr:cNvSpPr/>
      </xdr:nvSpPr>
      <xdr:spPr>
        <a:xfrm>
          <a:off x="4584700" y="61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24580</xdr:rowOff>
    </xdr:from>
    <xdr:ext cx="534377" cy="259045"/>
    <xdr:sp macro="" textlink="">
      <xdr:nvSpPr>
        <xdr:cNvPr id="78" name="人件費該当値テキスト"/>
        <xdr:cNvSpPr txBox="1"/>
      </xdr:nvSpPr>
      <xdr:spPr>
        <a:xfrm>
          <a:off x="4686300" y="60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15588</xdr:rowOff>
    </xdr:from>
    <xdr:to>
      <xdr:col>20</xdr:col>
      <xdr:colOff>38100</xdr:colOff>
      <xdr:row>36</xdr:row>
      <xdr:rowOff>117188</xdr:rowOff>
    </xdr:to>
    <xdr:sp macro="" textlink="">
      <xdr:nvSpPr>
        <xdr:cNvPr id="79" name="楕円 78"/>
        <xdr:cNvSpPr/>
      </xdr:nvSpPr>
      <xdr:spPr>
        <a:xfrm>
          <a:off x="3746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133715</xdr:rowOff>
    </xdr:from>
    <xdr:ext cx="534377" cy="259045"/>
    <xdr:sp macro="" textlink="">
      <xdr:nvSpPr>
        <xdr:cNvPr id="80" name="テキスト ボックス 79"/>
        <xdr:cNvSpPr txBox="1"/>
      </xdr:nvSpPr>
      <xdr:spPr>
        <a:xfrm>
          <a:off x="3530111" y="59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13595</xdr:rowOff>
    </xdr:from>
    <xdr:to>
      <xdr:col>15</xdr:col>
      <xdr:colOff>101600</xdr:colOff>
      <xdr:row>36</xdr:row>
      <xdr:rowOff>115195</xdr:rowOff>
    </xdr:to>
    <xdr:sp macro="" textlink="">
      <xdr:nvSpPr>
        <xdr:cNvPr id="81" name="楕円 80"/>
        <xdr:cNvSpPr/>
      </xdr:nvSpPr>
      <xdr:spPr>
        <a:xfrm>
          <a:off x="2857500" y="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131722</xdr:rowOff>
    </xdr:from>
    <xdr:ext cx="534377" cy="259045"/>
    <xdr:sp macro="" textlink="">
      <xdr:nvSpPr>
        <xdr:cNvPr id="82" name="テキスト ボックス 81"/>
        <xdr:cNvSpPr txBox="1"/>
      </xdr:nvSpPr>
      <xdr:spPr>
        <a:xfrm>
          <a:off x="2641111" y="59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26734</xdr:rowOff>
    </xdr:from>
    <xdr:to>
      <xdr:col>10</xdr:col>
      <xdr:colOff>165100</xdr:colOff>
      <xdr:row>36</xdr:row>
      <xdr:rowOff>128334</xdr:rowOff>
    </xdr:to>
    <xdr:sp macro="" textlink="">
      <xdr:nvSpPr>
        <xdr:cNvPr id="83" name="楕円 82"/>
        <xdr:cNvSpPr/>
      </xdr:nvSpPr>
      <xdr:spPr>
        <a:xfrm>
          <a:off x="19685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144861</xdr:rowOff>
    </xdr:from>
    <xdr:ext cx="534377" cy="259045"/>
    <xdr:sp macro="" textlink="">
      <xdr:nvSpPr>
        <xdr:cNvPr id="84" name="テキスト ボックス 83"/>
        <xdr:cNvSpPr txBox="1"/>
      </xdr:nvSpPr>
      <xdr:spPr>
        <a:xfrm>
          <a:off x="1752111"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156406</xdr:rowOff>
    </xdr:from>
    <xdr:to>
      <xdr:col>6</xdr:col>
      <xdr:colOff>38100</xdr:colOff>
      <xdr:row>36</xdr:row>
      <xdr:rowOff>86556</xdr:rowOff>
    </xdr:to>
    <xdr:sp macro="" textlink="">
      <xdr:nvSpPr>
        <xdr:cNvPr id="85" name="楕円 84"/>
        <xdr:cNvSpPr/>
      </xdr:nvSpPr>
      <xdr:spPr>
        <a:xfrm>
          <a:off x="1079500" y="61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103083</xdr:rowOff>
    </xdr:from>
    <xdr:ext cx="534377" cy="259045"/>
    <xdr:sp macro="" textlink="">
      <xdr:nvSpPr>
        <xdr:cNvPr id="86" name="テキスト ボックス 85"/>
        <xdr:cNvSpPr txBox="1"/>
      </xdr:nvSpPr>
      <xdr:spPr>
        <a:xfrm>
          <a:off x="863111"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142323</xdr:rowOff>
    </xdr:from>
    <xdr:to>
      <xdr:col>24</xdr:col>
      <xdr:colOff>63500</xdr:colOff>
      <xdr:row>56</xdr:row>
      <xdr:rowOff>5392</xdr:rowOff>
    </xdr:to>
    <xdr:cxnSp macro="">
      <xdr:nvCxnSpPr>
        <xdr:cNvPr id="118" name="直線コネクタ 117"/>
        <xdr:cNvCxnSpPr/>
      </xdr:nvCxnSpPr>
      <xdr:spPr>
        <a:xfrm flipV="1">
          <a:off x="3797300" y="9572073"/>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5392</xdr:rowOff>
    </xdr:from>
    <xdr:to>
      <xdr:col>19</xdr:col>
      <xdr:colOff>177800</xdr:colOff>
      <xdr:row>56</xdr:row>
      <xdr:rowOff>43949</xdr:rowOff>
    </xdr:to>
    <xdr:cxnSp macro="">
      <xdr:nvCxnSpPr>
        <xdr:cNvPr id="121" name="直線コネクタ 120"/>
        <xdr:cNvCxnSpPr/>
      </xdr:nvCxnSpPr>
      <xdr:spPr>
        <a:xfrm flipV="1">
          <a:off x="2908300" y="9606592"/>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25640</xdr:rowOff>
    </xdr:from>
    <xdr:to>
      <xdr:col>15</xdr:col>
      <xdr:colOff>50800</xdr:colOff>
      <xdr:row>56</xdr:row>
      <xdr:rowOff>43949</xdr:rowOff>
    </xdr:to>
    <xdr:cxnSp macro="">
      <xdr:nvCxnSpPr>
        <xdr:cNvPr id="124" name="直線コネクタ 123"/>
        <xdr:cNvCxnSpPr/>
      </xdr:nvCxnSpPr>
      <xdr:spPr>
        <a:xfrm>
          <a:off x="2019300" y="9626840"/>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25640</xdr:rowOff>
    </xdr:from>
    <xdr:to>
      <xdr:col>10</xdr:col>
      <xdr:colOff>114300</xdr:colOff>
      <xdr:row>56</xdr:row>
      <xdr:rowOff>122979</xdr:rowOff>
    </xdr:to>
    <xdr:cxnSp macro="">
      <xdr:nvCxnSpPr>
        <xdr:cNvPr id="127" name="直線コネクタ 126"/>
        <xdr:cNvCxnSpPr/>
      </xdr:nvCxnSpPr>
      <xdr:spPr>
        <a:xfrm flipV="1">
          <a:off x="1130300" y="9626840"/>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91523</xdr:rowOff>
    </xdr:from>
    <xdr:to>
      <xdr:col>24</xdr:col>
      <xdr:colOff>114300</xdr:colOff>
      <xdr:row>56</xdr:row>
      <xdr:rowOff>21673</xdr:rowOff>
    </xdr:to>
    <xdr:sp macro="" textlink="">
      <xdr:nvSpPr>
        <xdr:cNvPr id="137" name="楕円 136"/>
        <xdr:cNvSpPr/>
      </xdr:nvSpPr>
      <xdr:spPr>
        <a:xfrm>
          <a:off x="4584700" y="95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114400</xdr:rowOff>
    </xdr:from>
    <xdr:ext cx="534377" cy="259045"/>
    <xdr:sp macro="" textlink="">
      <xdr:nvSpPr>
        <xdr:cNvPr id="138" name="物件費該当値テキスト"/>
        <xdr:cNvSpPr txBox="1"/>
      </xdr:nvSpPr>
      <xdr:spPr>
        <a:xfrm>
          <a:off x="4686300" y="937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126042</xdr:rowOff>
    </xdr:from>
    <xdr:to>
      <xdr:col>20</xdr:col>
      <xdr:colOff>38100</xdr:colOff>
      <xdr:row>56</xdr:row>
      <xdr:rowOff>56192</xdr:rowOff>
    </xdr:to>
    <xdr:sp macro="" textlink="">
      <xdr:nvSpPr>
        <xdr:cNvPr id="139" name="楕円 138"/>
        <xdr:cNvSpPr/>
      </xdr:nvSpPr>
      <xdr:spPr>
        <a:xfrm>
          <a:off x="3746500" y="95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72719</xdr:rowOff>
    </xdr:from>
    <xdr:ext cx="534377" cy="259045"/>
    <xdr:sp macro="" textlink="">
      <xdr:nvSpPr>
        <xdr:cNvPr id="140" name="テキスト ボックス 139"/>
        <xdr:cNvSpPr txBox="1"/>
      </xdr:nvSpPr>
      <xdr:spPr>
        <a:xfrm>
          <a:off x="3530111" y="93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164599</xdr:rowOff>
    </xdr:from>
    <xdr:to>
      <xdr:col>15</xdr:col>
      <xdr:colOff>101600</xdr:colOff>
      <xdr:row>56</xdr:row>
      <xdr:rowOff>94749</xdr:rowOff>
    </xdr:to>
    <xdr:sp macro="" textlink="">
      <xdr:nvSpPr>
        <xdr:cNvPr id="141" name="楕円 140"/>
        <xdr:cNvSpPr/>
      </xdr:nvSpPr>
      <xdr:spPr>
        <a:xfrm>
          <a:off x="2857500" y="95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111276</xdr:rowOff>
    </xdr:from>
    <xdr:ext cx="534377" cy="259045"/>
    <xdr:sp macro="" textlink="">
      <xdr:nvSpPr>
        <xdr:cNvPr id="142" name="テキスト ボックス 141"/>
        <xdr:cNvSpPr txBox="1"/>
      </xdr:nvSpPr>
      <xdr:spPr>
        <a:xfrm>
          <a:off x="2641111" y="93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146290</xdr:rowOff>
    </xdr:from>
    <xdr:to>
      <xdr:col>10</xdr:col>
      <xdr:colOff>165100</xdr:colOff>
      <xdr:row>56</xdr:row>
      <xdr:rowOff>76440</xdr:rowOff>
    </xdr:to>
    <xdr:sp macro="" textlink="">
      <xdr:nvSpPr>
        <xdr:cNvPr id="143" name="楕円 142"/>
        <xdr:cNvSpPr/>
      </xdr:nvSpPr>
      <xdr:spPr>
        <a:xfrm>
          <a:off x="1968500" y="9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92967</xdr:rowOff>
    </xdr:from>
    <xdr:ext cx="534377" cy="259045"/>
    <xdr:sp macro="" textlink="">
      <xdr:nvSpPr>
        <xdr:cNvPr id="144" name="テキスト ボックス 143"/>
        <xdr:cNvSpPr txBox="1"/>
      </xdr:nvSpPr>
      <xdr:spPr>
        <a:xfrm>
          <a:off x="1752111" y="93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72179</xdr:rowOff>
    </xdr:from>
    <xdr:to>
      <xdr:col>6</xdr:col>
      <xdr:colOff>38100</xdr:colOff>
      <xdr:row>57</xdr:row>
      <xdr:rowOff>2329</xdr:rowOff>
    </xdr:to>
    <xdr:sp macro="" textlink="">
      <xdr:nvSpPr>
        <xdr:cNvPr id="145" name="楕円 144"/>
        <xdr:cNvSpPr/>
      </xdr:nvSpPr>
      <xdr:spPr>
        <a:xfrm>
          <a:off x="1079500" y="96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18856</xdr:rowOff>
    </xdr:from>
    <xdr:ext cx="534377" cy="259045"/>
    <xdr:sp macro="" textlink="">
      <xdr:nvSpPr>
        <xdr:cNvPr id="146" name="テキスト ボックス 145"/>
        <xdr:cNvSpPr txBox="1"/>
      </xdr:nvSpPr>
      <xdr:spPr>
        <a:xfrm>
          <a:off x="863111" y="9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88151</xdr:rowOff>
    </xdr:from>
    <xdr:to>
      <xdr:col>24</xdr:col>
      <xdr:colOff>63500</xdr:colOff>
      <xdr:row>78</xdr:row>
      <xdr:rowOff>108649</xdr:rowOff>
    </xdr:to>
    <xdr:cxnSp macro="">
      <xdr:nvCxnSpPr>
        <xdr:cNvPr id="175" name="直線コネクタ 174"/>
        <xdr:cNvCxnSpPr/>
      </xdr:nvCxnSpPr>
      <xdr:spPr>
        <a:xfrm>
          <a:off x="3797300" y="13461251"/>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126709</xdr:rowOff>
    </xdr:from>
    <xdr:to>
      <xdr:col>19</xdr:col>
      <xdr:colOff>177800</xdr:colOff>
      <xdr:row>78</xdr:row>
      <xdr:rowOff>88151</xdr:rowOff>
    </xdr:to>
    <xdr:cxnSp macro="">
      <xdr:nvCxnSpPr>
        <xdr:cNvPr id="178" name="直線コネクタ 177"/>
        <xdr:cNvCxnSpPr/>
      </xdr:nvCxnSpPr>
      <xdr:spPr>
        <a:xfrm>
          <a:off x="2908300" y="13328359"/>
          <a:ext cx="889000" cy="1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126709</xdr:rowOff>
    </xdr:from>
    <xdr:to>
      <xdr:col>15</xdr:col>
      <xdr:colOff>50800</xdr:colOff>
      <xdr:row>78</xdr:row>
      <xdr:rowOff>83655</xdr:rowOff>
    </xdr:to>
    <xdr:cxnSp macro="">
      <xdr:nvCxnSpPr>
        <xdr:cNvPr id="181" name="直線コネクタ 180"/>
        <xdr:cNvCxnSpPr/>
      </xdr:nvCxnSpPr>
      <xdr:spPr>
        <a:xfrm flipV="1">
          <a:off x="2019300" y="13328359"/>
          <a:ext cx="889000" cy="1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83655</xdr:rowOff>
    </xdr:from>
    <xdr:to>
      <xdr:col>10</xdr:col>
      <xdr:colOff>114300</xdr:colOff>
      <xdr:row>78</xdr:row>
      <xdr:rowOff>122402</xdr:rowOff>
    </xdr:to>
    <xdr:cxnSp macro="">
      <xdr:nvCxnSpPr>
        <xdr:cNvPr id="184" name="直線コネクタ 183"/>
        <xdr:cNvCxnSpPr/>
      </xdr:nvCxnSpPr>
      <xdr:spPr>
        <a:xfrm flipV="1">
          <a:off x="1130300" y="13456755"/>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57849</xdr:rowOff>
    </xdr:from>
    <xdr:to>
      <xdr:col>24</xdr:col>
      <xdr:colOff>114300</xdr:colOff>
      <xdr:row>78</xdr:row>
      <xdr:rowOff>159449</xdr:rowOff>
    </xdr:to>
    <xdr:sp macro="" textlink="">
      <xdr:nvSpPr>
        <xdr:cNvPr id="194" name="楕円 193"/>
        <xdr:cNvSpPr/>
      </xdr:nvSpPr>
      <xdr:spPr>
        <a:xfrm>
          <a:off x="45847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144226</xdr:rowOff>
    </xdr:from>
    <xdr:ext cx="469744" cy="259045"/>
    <xdr:sp macro="" textlink="">
      <xdr:nvSpPr>
        <xdr:cNvPr id="195" name="維持補修費該当値テキスト"/>
        <xdr:cNvSpPr txBox="1"/>
      </xdr:nvSpPr>
      <xdr:spPr>
        <a:xfrm>
          <a:off x="4686300" y="133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37351</xdr:rowOff>
    </xdr:from>
    <xdr:to>
      <xdr:col>20</xdr:col>
      <xdr:colOff>38100</xdr:colOff>
      <xdr:row>78</xdr:row>
      <xdr:rowOff>138951</xdr:rowOff>
    </xdr:to>
    <xdr:sp macro="" textlink="">
      <xdr:nvSpPr>
        <xdr:cNvPr id="196" name="楕円 195"/>
        <xdr:cNvSpPr/>
      </xdr:nvSpPr>
      <xdr:spPr>
        <a:xfrm>
          <a:off x="3746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130078</xdr:rowOff>
    </xdr:from>
    <xdr:ext cx="469744" cy="259045"/>
    <xdr:sp macro="" textlink="">
      <xdr:nvSpPr>
        <xdr:cNvPr id="197" name="テキスト ボックス 196"/>
        <xdr:cNvSpPr txBox="1"/>
      </xdr:nvSpPr>
      <xdr:spPr>
        <a:xfrm>
          <a:off x="3562428" y="135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75909</xdr:rowOff>
    </xdr:from>
    <xdr:to>
      <xdr:col>15</xdr:col>
      <xdr:colOff>101600</xdr:colOff>
      <xdr:row>78</xdr:row>
      <xdr:rowOff>6059</xdr:rowOff>
    </xdr:to>
    <xdr:sp macro="" textlink="">
      <xdr:nvSpPr>
        <xdr:cNvPr id="198" name="楕円 197"/>
        <xdr:cNvSpPr/>
      </xdr:nvSpPr>
      <xdr:spPr>
        <a:xfrm>
          <a:off x="2857500" y="13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168636</xdr:rowOff>
    </xdr:from>
    <xdr:ext cx="469744" cy="259045"/>
    <xdr:sp macro="" textlink="">
      <xdr:nvSpPr>
        <xdr:cNvPr id="199" name="テキスト ボックス 198"/>
        <xdr:cNvSpPr txBox="1"/>
      </xdr:nvSpPr>
      <xdr:spPr>
        <a:xfrm>
          <a:off x="2673428" y="13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32855</xdr:rowOff>
    </xdr:from>
    <xdr:to>
      <xdr:col>10</xdr:col>
      <xdr:colOff>165100</xdr:colOff>
      <xdr:row>78</xdr:row>
      <xdr:rowOff>134455</xdr:rowOff>
    </xdr:to>
    <xdr:sp macro="" textlink="">
      <xdr:nvSpPr>
        <xdr:cNvPr id="200" name="楕円 199"/>
        <xdr:cNvSpPr/>
      </xdr:nvSpPr>
      <xdr:spPr>
        <a:xfrm>
          <a:off x="1968500" y="134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125582</xdr:rowOff>
    </xdr:from>
    <xdr:ext cx="469744" cy="259045"/>
    <xdr:sp macro="" textlink="">
      <xdr:nvSpPr>
        <xdr:cNvPr id="201" name="テキスト ボックス 200"/>
        <xdr:cNvSpPr txBox="1"/>
      </xdr:nvSpPr>
      <xdr:spPr>
        <a:xfrm>
          <a:off x="1784428" y="134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71602</xdr:rowOff>
    </xdr:from>
    <xdr:to>
      <xdr:col>6</xdr:col>
      <xdr:colOff>38100</xdr:colOff>
      <xdr:row>79</xdr:row>
      <xdr:rowOff>1752</xdr:rowOff>
    </xdr:to>
    <xdr:sp macro="" textlink="">
      <xdr:nvSpPr>
        <xdr:cNvPr id="202" name="楕円 201"/>
        <xdr:cNvSpPr/>
      </xdr:nvSpPr>
      <xdr:spPr>
        <a:xfrm>
          <a:off x="1079500" y="134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164329</xdr:rowOff>
    </xdr:from>
    <xdr:ext cx="469744" cy="259045"/>
    <xdr:sp macro="" textlink="">
      <xdr:nvSpPr>
        <xdr:cNvPr id="203" name="テキスト ボックス 202"/>
        <xdr:cNvSpPr txBox="1"/>
      </xdr:nvSpPr>
      <xdr:spPr>
        <a:xfrm>
          <a:off x="895428" y="135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107063</xdr:rowOff>
    </xdr:from>
    <xdr:to>
      <xdr:col>24</xdr:col>
      <xdr:colOff>63500</xdr:colOff>
      <xdr:row>97</xdr:row>
      <xdr:rowOff>136781</xdr:rowOff>
    </xdr:to>
    <xdr:cxnSp macro="">
      <xdr:nvCxnSpPr>
        <xdr:cNvPr id="233" name="直線コネクタ 232"/>
        <xdr:cNvCxnSpPr/>
      </xdr:nvCxnSpPr>
      <xdr:spPr>
        <a:xfrm flipV="1">
          <a:off x="3797300" y="1673771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88387</xdr:rowOff>
    </xdr:from>
    <xdr:to>
      <xdr:col>19</xdr:col>
      <xdr:colOff>177800</xdr:colOff>
      <xdr:row>97</xdr:row>
      <xdr:rowOff>136781</xdr:rowOff>
    </xdr:to>
    <xdr:cxnSp macro="">
      <xdr:nvCxnSpPr>
        <xdr:cNvPr id="236" name="直線コネクタ 235"/>
        <xdr:cNvCxnSpPr/>
      </xdr:nvCxnSpPr>
      <xdr:spPr>
        <a:xfrm>
          <a:off x="2908300" y="16719037"/>
          <a:ext cx="8890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88387</xdr:rowOff>
    </xdr:from>
    <xdr:to>
      <xdr:col>15</xdr:col>
      <xdr:colOff>50800</xdr:colOff>
      <xdr:row>97</xdr:row>
      <xdr:rowOff>90787</xdr:rowOff>
    </xdr:to>
    <xdr:cxnSp macro="">
      <xdr:nvCxnSpPr>
        <xdr:cNvPr id="239" name="直線コネクタ 238"/>
        <xdr:cNvCxnSpPr/>
      </xdr:nvCxnSpPr>
      <xdr:spPr>
        <a:xfrm flipV="1">
          <a:off x="2019300" y="1671903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90787</xdr:rowOff>
    </xdr:from>
    <xdr:to>
      <xdr:col>10</xdr:col>
      <xdr:colOff>114300</xdr:colOff>
      <xdr:row>97</xdr:row>
      <xdr:rowOff>130366</xdr:rowOff>
    </xdr:to>
    <xdr:cxnSp macro="">
      <xdr:nvCxnSpPr>
        <xdr:cNvPr id="242" name="直線コネクタ 241"/>
        <xdr:cNvCxnSpPr/>
      </xdr:nvCxnSpPr>
      <xdr:spPr>
        <a:xfrm flipV="1">
          <a:off x="1130300" y="16721437"/>
          <a:ext cx="889000" cy="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56263</xdr:rowOff>
    </xdr:from>
    <xdr:to>
      <xdr:col>24</xdr:col>
      <xdr:colOff>114300</xdr:colOff>
      <xdr:row>97</xdr:row>
      <xdr:rowOff>157863</xdr:rowOff>
    </xdr:to>
    <xdr:sp macro="" textlink="">
      <xdr:nvSpPr>
        <xdr:cNvPr id="252" name="楕円 251"/>
        <xdr:cNvSpPr/>
      </xdr:nvSpPr>
      <xdr:spPr>
        <a:xfrm>
          <a:off x="4584700" y="166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34690</xdr:rowOff>
    </xdr:from>
    <xdr:ext cx="534377" cy="259045"/>
    <xdr:sp macro="" textlink="">
      <xdr:nvSpPr>
        <xdr:cNvPr id="253" name="扶助費該当値テキスト"/>
        <xdr:cNvSpPr txBox="1"/>
      </xdr:nvSpPr>
      <xdr:spPr>
        <a:xfrm>
          <a:off x="4686300" y="166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85981</xdr:rowOff>
    </xdr:from>
    <xdr:to>
      <xdr:col>20</xdr:col>
      <xdr:colOff>38100</xdr:colOff>
      <xdr:row>98</xdr:row>
      <xdr:rowOff>16131</xdr:rowOff>
    </xdr:to>
    <xdr:sp macro="" textlink="">
      <xdr:nvSpPr>
        <xdr:cNvPr id="254" name="楕円 253"/>
        <xdr:cNvSpPr/>
      </xdr:nvSpPr>
      <xdr:spPr>
        <a:xfrm>
          <a:off x="3746500" y="167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7258</xdr:rowOff>
    </xdr:from>
    <xdr:ext cx="534377" cy="259045"/>
    <xdr:sp macro="" textlink="">
      <xdr:nvSpPr>
        <xdr:cNvPr id="255" name="テキスト ボックス 254"/>
        <xdr:cNvSpPr txBox="1"/>
      </xdr:nvSpPr>
      <xdr:spPr>
        <a:xfrm>
          <a:off x="3530111" y="168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37587</xdr:rowOff>
    </xdr:from>
    <xdr:to>
      <xdr:col>15</xdr:col>
      <xdr:colOff>101600</xdr:colOff>
      <xdr:row>97</xdr:row>
      <xdr:rowOff>139187</xdr:rowOff>
    </xdr:to>
    <xdr:sp macro="" textlink="">
      <xdr:nvSpPr>
        <xdr:cNvPr id="256" name="楕円 255"/>
        <xdr:cNvSpPr/>
      </xdr:nvSpPr>
      <xdr:spPr>
        <a:xfrm>
          <a:off x="2857500" y="16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130314</xdr:rowOff>
    </xdr:from>
    <xdr:ext cx="534377" cy="259045"/>
    <xdr:sp macro="" textlink="">
      <xdr:nvSpPr>
        <xdr:cNvPr id="257" name="テキスト ボックス 256"/>
        <xdr:cNvSpPr txBox="1"/>
      </xdr:nvSpPr>
      <xdr:spPr>
        <a:xfrm>
          <a:off x="2641111" y="167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39987</xdr:rowOff>
    </xdr:from>
    <xdr:to>
      <xdr:col>10</xdr:col>
      <xdr:colOff>165100</xdr:colOff>
      <xdr:row>97</xdr:row>
      <xdr:rowOff>141587</xdr:rowOff>
    </xdr:to>
    <xdr:sp macro="" textlink="">
      <xdr:nvSpPr>
        <xdr:cNvPr id="258" name="楕円 257"/>
        <xdr:cNvSpPr/>
      </xdr:nvSpPr>
      <xdr:spPr>
        <a:xfrm>
          <a:off x="1968500" y="1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132714</xdr:rowOff>
    </xdr:from>
    <xdr:ext cx="534377" cy="259045"/>
    <xdr:sp macro="" textlink="">
      <xdr:nvSpPr>
        <xdr:cNvPr id="259" name="テキスト ボックス 258"/>
        <xdr:cNvSpPr txBox="1"/>
      </xdr:nvSpPr>
      <xdr:spPr>
        <a:xfrm>
          <a:off x="1752111" y="167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79566</xdr:rowOff>
    </xdr:from>
    <xdr:to>
      <xdr:col>6</xdr:col>
      <xdr:colOff>38100</xdr:colOff>
      <xdr:row>98</xdr:row>
      <xdr:rowOff>9716</xdr:rowOff>
    </xdr:to>
    <xdr:sp macro="" textlink="">
      <xdr:nvSpPr>
        <xdr:cNvPr id="260" name="楕円 259"/>
        <xdr:cNvSpPr/>
      </xdr:nvSpPr>
      <xdr:spPr>
        <a:xfrm>
          <a:off x="1079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843</xdr:rowOff>
    </xdr:from>
    <xdr:ext cx="534377" cy="259045"/>
    <xdr:sp macro="" textlink="">
      <xdr:nvSpPr>
        <xdr:cNvPr id="261" name="テキスト ボックス 260"/>
        <xdr:cNvSpPr txBox="1"/>
      </xdr:nvSpPr>
      <xdr:spPr>
        <a:xfrm>
          <a:off x="863111" y="168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94109</xdr:rowOff>
    </xdr:from>
    <xdr:to>
      <xdr:col>55</xdr:col>
      <xdr:colOff>0</xdr:colOff>
      <xdr:row>37</xdr:row>
      <xdr:rowOff>95108</xdr:rowOff>
    </xdr:to>
    <xdr:cxnSp macro="">
      <xdr:nvCxnSpPr>
        <xdr:cNvPr id="290" name="直線コネクタ 289"/>
        <xdr:cNvCxnSpPr/>
      </xdr:nvCxnSpPr>
      <xdr:spPr>
        <a:xfrm flipV="1">
          <a:off x="9639300" y="6437759"/>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95108</xdr:rowOff>
    </xdr:from>
    <xdr:to>
      <xdr:col>50</xdr:col>
      <xdr:colOff>114300</xdr:colOff>
      <xdr:row>37</xdr:row>
      <xdr:rowOff>111117</xdr:rowOff>
    </xdr:to>
    <xdr:cxnSp macro="">
      <xdr:nvCxnSpPr>
        <xdr:cNvPr id="293" name="直線コネクタ 292"/>
        <xdr:cNvCxnSpPr/>
      </xdr:nvCxnSpPr>
      <xdr:spPr>
        <a:xfrm flipV="1">
          <a:off x="8750300" y="6438758"/>
          <a:ext cx="8890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111117</xdr:rowOff>
    </xdr:from>
    <xdr:to>
      <xdr:col>45</xdr:col>
      <xdr:colOff>177800</xdr:colOff>
      <xdr:row>37</xdr:row>
      <xdr:rowOff>142039</xdr:rowOff>
    </xdr:to>
    <xdr:cxnSp macro="">
      <xdr:nvCxnSpPr>
        <xdr:cNvPr id="296" name="直線コネクタ 295"/>
        <xdr:cNvCxnSpPr/>
      </xdr:nvCxnSpPr>
      <xdr:spPr>
        <a:xfrm flipV="1">
          <a:off x="7861300" y="6454767"/>
          <a:ext cx="8890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142039</xdr:rowOff>
    </xdr:from>
    <xdr:to>
      <xdr:col>41</xdr:col>
      <xdr:colOff>50800</xdr:colOff>
      <xdr:row>37</xdr:row>
      <xdr:rowOff>156540</xdr:rowOff>
    </xdr:to>
    <xdr:cxnSp macro="">
      <xdr:nvCxnSpPr>
        <xdr:cNvPr id="299" name="直線コネクタ 298"/>
        <xdr:cNvCxnSpPr/>
      </xdr:nvCxnSpPr>
      <xdr:spPr>
        <a:xfrm flipV="1">
          <a:off x="6972300" y="6485689"/>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43309</xdr:rowOff>
    </xdr:from>
    <xdr:to>
      <xdr:col>55</xdr:col>
      <xdr:colOff>50800</xdr:colOff>
      <xdr:row>37</xdr:row>
      <xdr:rowOff>144909</xdr:rowOff>
    </xdr:to>
    <xdr:sp macro="" textlink="">
      <xdr:nvSpPr>
        <xdr:cNvPr id="309" name="楕円 308"/>
        <xdr:cNvSpPr/>
      </xdr:nvSpPr>
      <xdr:spPr>
        <a:xfrm>
          <a:off x="10426700" y="638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129686</xdr:rowOff>
    </xdr:from>
    <xdr:ext cx="534377" cy="259045"/>
    <xdr:sp macro="" textlink="">
      <xdr:nvSpPr>
        <xdr:cNvPr id="310" name="補助費等該当値テキスト"/>
        <xdr:cNvSpPr txBox="1"/>
      </xdr:nvSpPr>
      <xdr:spPr>
        <a:xfrm>
          <a:off x="10528300" y="63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44308</xdr:rowOff>
    </xdr:from>
    <xdr:to>
      <xdr:col>50</xdr:col>
      <xdr:colOff>165100</xdr:colOff>
      <xdr:row>37</xdr:row>
      <xdr:rowOff>145908</xdr:rowOff>
    </xdr:to>
    <xdr:sp macro="" textlink="">
      <xdr:nvSpPr>
        <xdr:cNvPr id="311" name="楕円 310"/>
        <xdr:cNvSpPr/>
      </xdr:nvSpPr>
      <xdr:spPr>
        <a:xfrm>
          <a:off x="9588500" y="63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137034</xdr:rowOff>
    </xdr:from>
    <xdr:ext cx="534377" cy="259045"/>
    <xdr:sp macro="" textlink="">
      <xdr:nvSpPr>
        <xdr:cNvPr id="312" name="テキスト ボックス 311"/>
        <xdr:cNvSpPr txBox="1"/>
      </xdr:nvSpPr>
      <xdr:spPr>
        <a:xfrm>
          <a:off x="9372111" y="64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60317</xdr:rowOff>
    </xdr:from>
    <xdr:to>
      <xdr:col>46</xdr:col>
      <xdr:colOff>38100</xdr:colOff>
      <xdr:row>37</xdr:row>
      <xdr:rowOff>161917</xdr:rowOff>
    </xdr:to>
    <xdr:sp macro="" textlink="">
      <xdr:nvSpPr>
        <xdr:cNvPr id="313" name="楕円 312"/>
        <xdr:cNvSpPr/>
      </xdr:nvSpPr>
      <xdr:spPr>
        <a:xfrm>
          <a:off x="8699500" y="6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153044</xdr:rowOff>
    </xdr:from>
    <xdr:ext cx="534377" cy="259045"/>
    <xdr:sp macro="" textlink="">
      <xdr:nvSpPr>
        <xdr:cNvPr id="314" name="テキスト ボックス 313"/>
        <xdr:cNvSpPr txBox="1"/>
      </xdr:nvSpPr>
      <xdr:spPr>
        <a:xfrm>
          <a:off x="8483111" y="649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91239</xdr:rowOff>
    </xdr:from>
    <xdr:to>
      <xdr:col>41</xdr:col>
      <xdr:colOff>101600</xdr:colOff>
      <xdr:row>38</xdr:row>
      <xdr:rowOff>21389</xdr:rowOff>
    </xdr:to>
    <xdr:sp macro="" textlink="">
      <xdr:nvSpPr>
        <xdr:cNvPr id="315" name="楕円 314"/>
        <xdr:cNvSpPr/>
      </xdr:nvSpPr>
      <xdr:spPr>
        <a:xfrm>
          <a:off x="7810500" y="64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12516</xdr:rowOff>
    </xdr:from>
    <xdr:ext cx="534377" cy="259045"/>
    <xdr:sp macro="" textlink="">
      <xdr:nvSpPr>
        <xdr:cNvPr id="316" name="テキスト ボックス 315"/>
        <xdr:cNvSpPr txBox="1"/>
      </xdr:nvSpPr>
      <xdr:spPr>
        <a:xfrm>
          <a:off x="7594111" y="65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105740</xdr:rowOff>
    </xdr:from>
    <xdr:to>
      <xdr:col>36</xdr:col>
      <xdr:colOff>165100</xdr:colOff>
      <xdr:row>38</xdr:row>
      <xdr:rowOff>35890</xdr:rowOff>
    </xdr:to>
    <xdr:sp macro="" textlink="">
      <xdr:nvSpPr>
        <xdr:cNvPr id="317" name="楕円 316"/>
        <xdr:cNvSpPr/>
      </xdr:nvSpPr>
      <xdr:spPr>
        <a:xfrm>
          <a:off x="6921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27017</xdr:rowOff>
    </xdr:from>
    <xdr:ext cx="534377" cy="259045"/>
    <xdr:sp macro="" textlink="">
      <xdr:nvSpPr>
        <xdr:cNvPr id="318" name="テキスト ボックス 317"/>
        <xdr:cNvSpPr txBox="1"/>
      </xdr:nvSpPr>
      <xdr:spPr>
        <a:xfrm>
          <a:off x="6705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135864</xdr:rowOff>
    </xdr:from>
    <xdr:to>
      <xdr:col>55</xdr:col>
      <xdr:colOff>0</xdr:colOff>
      <xdr:row>56</xdr:row>
      <xdr:rowOff>112744</xdr:rowOff>
    </xdr:to>
    <xdr:cxnSp macro="">
      <xdr:nvCxnSpPr>
        <xdr:cNvPr id="345" name="直線コネクタ 344"/>
        <xdr:cNvCxnSpPr/>
      </xdr:nvCxnSpPr>
      <xdr:spPr>
        <a:xfrm flipV="1">
          <a:off x="9639300" y="9565614"/>
          <a:ext cx="838200" cy="1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112744</xdr:rowOff>
    </xdr:from>
    <xdr:to>
      <xdr:col>50</xdr:col>
      <xdr:colOff>114300</xdr:colOff>
      <xdr:row>57</xdr:row>
      <xdr:rowOff>60316</xdr:rowOff>
    </xdr:to>
    <xdr:cxnSp macro="">
      <xdr:nvCxnSpPr>
        <xdr:cNvPr id="348" name="直線コネクタ 347"/>
        <xdr:cNvCxnSpPr/>
      </xdr:nvCxnSpPr>
      <xdr:spPr>
        <a:xfrm flipV="1">
          <a:off x="8750300" y="9713944"/>
          <a:ext cx="8890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60316</xdr:rowOff>
    </xdr:from>
    <xdr:to>
      <xdr:col>45</xdr:col>
      <xdr:colOff>177800</xdr:colOff>
      <xdr:row>57</xdr:row>
      <xdr:rowOff>60522</xdr:rowOff>
    </xdr:to>
    <xdr:cxnSp macro="">
      <xdr:nvCxnSpPr>
        <xdr:cNvPr id="351" name="直線コネクタ 350"/>
        <xdr:cNvCxnSpPr/>
      </xdr:nvCxnSpPr>
      <xdr:spPr>
        <a:xfrm flipV="1">
          <a:off x="7861300" y="983296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60522</xdr:rowOff>
    </xdr:from>
    <xdr:to>
      <xdr:col>41</xdr:col>
      <xdr:colOff>50800</xdr:colOff>
      <xdr:row>57</xdr:row>
      <xdr:rowOff>72921</xdr:rowOff>
    </xdr:to>
    <xdr:cxnSp macro="">
      <xdr:nvCxnSpPr>
        <xdr:cNvPr id="354" name="直線コネクタ 353"/>
        <xdr:cNvCxnSpPr/>
      </xdr:nvCxnSpPr>
      <xdr:spPr>
        <a:xfrm flipV="1">
          <a:off x="6972300" y="9833172"/>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85064</xdr:rowOff>
    </xdr:from>
    <xdr:to>
      <xdr:col>55</xdr:col>
      <xdr:colOff>50800</xdr:colOff>
      <xdr:row>56</xdr:row>
      <xdr:rowOff>15214</xdr:rowOff>
    </xdr:to>
    <xdr:sp macro="" textlink="">
      <xdr:nvSpPr>
        <xdr:cNvPr id="364" name="楕円 363"/>
        <xdr:cNvSpPr/>
      </xdr:nvSpPr>
      <xdr:spPr>
        <a:xfrm>
          <a:off x="104267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107941</xdr:rowOff>
    </xdr:from>
    <xdr:ext cx="599010" cy="259045"/>
    <xdr:sp macro="" textlink="">
      <xdr:nvSpPr>
        <xdr:cNvPr id="365" name="普通建設事業費該当値テキスト"/>
        <xdr:cNvSpPr txBox="1"/>
      </xdr:nvSpPr>
      <xdr:spPr>
        <a:xfrm>
          <a:off x="10528300" y="936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61944</xdr:rowOff>
    </xdr:from>
    <xdr:to>
      <xdr:col>50</xdr:col>
      <xdr:colOff>165100</xdr:colOff>
      <xdr:row>56</xdr:row>
      <xdr:rowOff>163544</xdr:rowOff>
    </xdr:to>
    <xdr:sp macro="" textlink="">
      <xdr:nvSpPr>
        <xdr:cNvPr id="366" name="楕円 365"/>
        <xdr:cNvSpPr/>
      </xdr:nvSpPr>
      <xdr:spPr>
        <a:xfrm>
          <a:off x="95885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8621</xdr:rowOff>
    </xdr:from>
    <xdr:ext cx="534377" cy="259045"/>
    <xdr:sp macro="" textlink="">
      <xdr:nvSpPr>
        <xdr:cNvPr id="367" name="テキスト ボックス 366"/>
        <xdr:cNvSpPr txBox="1"/>
      </xdr:nvSpPr>
      <xdr:spPr>
        <a:xfrm>
          <a:off x="9372111" y="9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9516</xdr:rowOff>
    </xdr:from>
    <xdr:to>
      <xdr:col>46</xdr:col>
      <xdr:colOff>38100</xdr:colOff>
      <xdr:row>57</xdr:row>
      <xdr:rowOff>111116</xdr:rowOff>
    </xdr:to>
    <xdr:sp macro="" textlink="">
      <xdr:nvSpPr>
        <xdr:cNvPr id="368" name="楕円 367"/>
        <xdr:cNvSpPr/>
      </xdr:nvSpPr>
      <xdr:spPr>
        <a:xfrm>
          <a:off x="8699500" y="9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102243</xdr:rowOff>
    </xdr:from>
    <xdr:ext cx="534377" cy="259045"/>
    <xdr:sp macro="" textlink="">
      <xdr:nvSpPr>
        <xdr:cNvPr id="369" name="テキスト ボックス 368"/>
        <xdr:cNvSpPr txBox="1"/>
      </xdr:nvSpPr>
      <xdr:spPr>
        <a:xfrm>
          <a:off x="8483111" y="98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9722</xdr:rowOff>
    </xdr:from>
    <xdr:to>
      <xdr:col>41</xdr:col>
      <xdr:colOff>101600</xdr:colOff>
      <xdr:row>57</xdr:row>
      <xdr:rowOff>111322</xdr:rowOff>
    </xdr:to>
    <xdr:sp macro="" textlink="">
      <xdr:nvSpPr>
        <xdr:cNvPr id="370" name="楕円 369"/>
        <xdr:cNvSpPr/>
      </xdr:nvSpPr>
      <xdr:spPr>
        <a:xfrm>
          <a:off x="7810500" y="97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102449</xdr:rowOff>
    </xdr:from>
    <xdr:ext cx="534377" cy="259045"/>
    <xdr:sp macro="" textlink="">
      <xdr:nvSpPr>
        <xdr:cNvPr id="371" name="テキスト ボックス 370"/>
        <xdr:cNvSpPr txBox="1"/>
      </xdr:nvSpPr>
      <xdr:spPr>
        <a:xfrm>
          <a:off x="7594111" y="98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22121</xdr:rowOff>
    </xdr:from>
    <xdr:to>
      <xdr:col>36</xdr:col>
      <xdr:colOff>165100</xdr:colOff>
      <xdr:row>57</xdr:row>
      <xdr:rowOff>123721</xdr:rowOff>
    </xdr:to>
    <xdr:sp macro="" textlink="">
      <xdr:nvSpPr>
        <xdr:cNvPr id="372" name="楕円 371"/>
        <xdr:cNvSpPr/>
      </xdr:nvSpPr>
      <xdr:spPr>
        <a:xfrm>
          <a:off x="6921500" y="97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114848</xdr:rowOff>
    </xdr:from>
    <xdr:ext cx="534377" cy="259045"/>
    <xdr:sp macro="" textlink="">
      <xdr:nvSpPr>
        <xdr:cNvPr id="373" name="テキスト ボックス 372"/>
        <xdr:cNvSpPr txBox="1"/>
      </xdr:nvSpPr>
      <xdr:spPr>
        <a:xfrm>
          <a:off x="6705111" y="98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86601</xdr:rowOff>
    </xdr:from>
    <xdr:to>
      <xdr:col>55</xdr:col>
      <xdr:colOff>0</xdr:colOff>
      <xdr:row>79</xdr:row>
      <xdr:rowOff>8217</xdr:rowOff>
    </xdr:to>
    <xdr:cxnSp macro="">
      <xdr:nvCxnSpPr>
        <xdr:cNvPr id="402" name="直線コネクタ 401"/>
        <xdr:cNvCxnSpPr/>
      </xdr:nvCxnSpPr>
      <xdr:spPr>
        <a:xfrm flipV="1">
          <a:off x="9639300" y="13116801"/>
          <a:ext cx="838200" cy="4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157111</xdr:rowOff>
    </xdr:from>
    <xdr:to>
      <xdr:col>50</xdr:col>
      <xdr:colOff>114300</xdr:colOff>
      <xdr:row>79</xdr:row>
      <xdr:rowOff>8217</xdr:rowOff>
    </xdr:to>
    <xdr:cxnSp macro="">
      <xdr:nvCxnSpPr>
        <xdr:cNvPr id="405" name="直線コネクタ 404"/>
        <xdr:cNvCxnSpPr/>
      </xdr:nvCxnSpPr>
      <xdr:spPr>
        <a:xfrm>
          <a:off x="8750300" y="13530211"/>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154496</xdr:rowOff>
    </xdr:from>
    <xdr:to>
      <xdr:col>45</xdr:col>
      <xdr:colOff>177800</xdr:colOff>
      <xdr:row>78</xdr:row>
      <xdr:rowOff>157111</xdr:rowOff>
    </xdr:to>
    <xdr:cxnSp macro="">
      <xdr:nvCxnSpPr>
        <xdr:cNvPr id="408" name="直線コネクタ 407"/>
        <xdr:cNvCxnSpPr/>
      </xdr:nvCxnSpPr>
      <xdr:spPr>
        <a:xfrm>
          <a:off x="7861300" y="13356146"/>
          <a:ext cx="889000" cy="1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42990</xdr:rowOff>
    </xdr:from>
    <xdr:to>
      <xdr:col>41</xdr:col>
      <xdr:colOff>50800</xdr:colOff>
      <xdr:row>77</xdr:row>
      <xdr:rowOff>154496</xdr:rowOff>
    </xdr:to>
    <xdr:cxnSp macro="">
      <xdr:nvCxnSpPr>
        <xdr:cNvPr id="411" name="直線コネクタ 410"/>
        <xdr:cNvCxnSpPr/>
      </xdr:nvCxnSpPr>
      <xdr:spPr>
        <a:xfrm>
          <a:off x="6972300" y="13244640"/>
          <a:ext cx="889000" cy="1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35801</xdr:rowOff>
    </xdr:from>
    <xdr:to>
      <xdr:col>55</xdr:col>
      <xdr:colOff>50800</xdr:colOff>
      <xdr:row>76</xdr:row>
      <xdr:rowOff>137401</xdr:rowOff>
    </xdr:to>
    <xdr:sp macro="" textlink="">
      <xdr:nvSpPr>
        <xdr:cNvPr id="421" name="楕円 420"/>
        <xdr:cNvSpPr/>
      </xdr:nvSpPr>
      <xdr:spPr>
        <a:xfrm>
          <a:off x="10426700" y="130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58678</xdr:rowOff>
    </xdr:from>
    <xdr:ext cx="534377" cy="259045"/>
    <xdr:sp macro="" textlink="">
      <xdr:nvSpPr>
        <xdr:cNvPr id="422" name="普通建設事業費 （ うち新規整備　）該当値テキスト"/>
        <xdr:cNvSpPr txBox="1"/>
      </xdr:nvSpPr>
      <xdr:spPr>
        <a:xfrm>
          <a:off x="10528300" y="129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128867</xdr:rowOff>
    </xdr:from>
    <xdr:to>
      <xdr:col>50</xdr:col>
      <xdr:colOff>165100</xdr:colOff>
      <xdr:row>79</xdr:row>
      <xdr:rowOff>59017</xdr:rowOff>
    </xdr:to>
    <xdr:sp macro="" textlink="">
      <xdr:nvSpPr>
        <xdr:cNvPr id="423" name="楕円 422"/>
        <xdr:cNvSpPr/>
      </xdr:nvSpPr>
      <xdr:spPr>
        <a:xfrm>
          <a:off x="9588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50144</xdr:rowOff>
    </xdr:from>
    <xdr:ext cx="469744" cy="259045"/>
    <xdr:sp macro="" textlink="">
      <xdr:nvSpPr>
        <xdr:cNvPr id="424" name="テキスト ボックス 423"/>
        <xdr:cNvSpPr txBox="1"/>
      </xdr:nvSpPr>
      <xdr:spPr>
        <a:xfrm>
          <a:off x="9404428" y="1359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106311</xdr:rowOff>
    </xdr:from>
    <xdr:to>
      <xdr:col>46</xdr:col>
      <xdr:colOff>38100</xdr:colOff>
      <xdr:row>79</xdr:row>
      <xdr:rowOff>36461</xdr:rowOff>
    </xdr:to>
    <xdr:sp macro="" textlink="">
      <xdr:nvSpPr>
        <xdr:cNvPr id="425" name="楕円 424"/>
        <xdr:cNvSpPr/>
      </xdr:nvSpPr>
      <xdr:spPr>
        <a:xfrm>
          <a:off x="8699500" y="13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27588</xdr:rowOff>
    </xdr:from>
    <xdr:ext cx="469744" cy="259045"/>
    <xdr:sp macro="" textlink="">
      <xdr:nvSpPr>
        <xdr:cNvPr id="426" name="テキスト ボックス 425"/>
        <xdr:cNvSpPr txBox="1"/>
      </xdr:nvSpPr>
      <xdr:spPr>
        <a:xfrm>
          <a:off x="8515428" y="1357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103696</xdr:rowOff>
    </xdr:from>
    <xdr:to>
      <xdr:col>41</xdr:col>
      <xdr:colOff>101600</xdr:colOff>
      <xdr:row>78</xdr:row>
      <xdr:rowOff>33846</xdr:rowOff>
    </xdr:to>
    <xdr:sp macro="" textlink="">
      <xdr:nvSpPr>
        <xdr:cNvPr id="427" name="楕円 426"/>
        <xdr:cNvSpPr/>
      </xdr:nvSpPr>
      <xdr:spPr>
        <a:xfrm>
          <a:off x="7810500" y="133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50373</xdr:rowOff>
    </xdr:from>
    <xdr:ext cx="534377" cy="259045"/>
    <xdr:sp macro="" textlink="">
      <xdr:nvSpPr>
        <xdr:cNvPr id="428" name="テキスト ボックス 427"/>
        <xdr:cNvSpPr txBox="1"/>
      </xdr:nvSpPr>
      <xdr:spPr>
        <a:xfrm>
          <a:off x="7594111" y="130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163640</xdr:rowOff>
    </xdr:from>
    <xdr:to>
      <xdr:col>36</xdr:col>
      <xdr:colOff>165100</xdr:colOff>
      <xdr:row>77</xdr:row>
      <xdr:rowOff>93790</xdr:rowOff>
    </xdr:to>
    <xdr:sp macro="" textlink="">
      <xdr:nvSpPr>
        <xdr:cNvPr id="429" name="楕円 428"/>
        <xdr:cNvSpPr/>
      </xdr:nvSpPr>
      <xdr:spPr>
        <a:xfrm>
          <a:off x="6921500" y="131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84917</xdr:rowOff>
    </xdr:from>
    <xdr:ext cx="534377" cy="259045"/>
    <xdr:sp macro="" textlink="">
      <xdr:nvSpPr>
        <xdr:cNvPr id="430" name="テキスト ボックス 429"/>
        <xdr:cNvSpPr txBox="1"/>
      </xdr:nvSpPr>
      <xdr:spPr>
        <a:xfrm>
          <a:off x="6705111" y="132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109195</xdr:rowOff>
    </xdr:from>
    <xdr:to>
      <xdr:col>55</xdr:col>
      <xdr:colOff>0</xdr:colOff>
      <xdr:row>94</xdr:row>
      <xdr:rowOff>2642</xdr:rowOff>
    </xdr:to>
    <xdr:cxnSp macro="">
      <xdr:nvCxnSpPr>
        <xdr:cNvPr id="459" name="直線コネクタ 458"/>
        <xdr:cNvCxnSpPr/>
      </xdr:nvCxnSpPr>
      <xdr:spPr>
        <a:xfrm>
          <a:off x="9639300" y="16054045"/>
          <a:ext cx="8382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109195</xdr:rowOff>
    </xdr:from>
    <xdr:to>
      <xdr:col>50</xdr:col>
      <xdr:colOff>114300</xdr:colOff>
      <xdr:row>95</xdr:row>
      <xdr:rowOff>120941</xdr:rowOff>
    </xdr:to>
    <xdr:cxnSp macro="">
      <xdr:nvCxnSpPr>
        <xdr:cNvPr id="462" name="直線コネクタ 461"/>
        <xdr:cNvCxnSpPr/>
      </xdr:nvCxnSpPr>
      <xdr:spPr>
        <a:xfrm flipV="1">
          <a:off x="8750300" y="16054045"/>
          <a:ext cx="889000" cy="3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120941</xdr:rowOff>
    </xdr:from>
    <xdr:to>
      <xdr:col>45</xdr:col>
      <xdr:colOff>177800</xdr:colOff>
      <xdr:row>96</xdr:row>
      <xdr:rowOff>145275</xdr:rowOff>
    </xdr:to>
    <xdr:cxnSp macro="">
      <xdr:nvCxnSpPr>
        <xdr:cNvPr id="465" name="直線コネクタ 464"/>
        <xdr:cNvCxnSpPr/>
      </xdr:nvCxnSpPr>
      <xdr:spPr>
        <a:xfrm flipV="1">
          <a:off x="7861300" y="16408691"/>
          <a:ext cx="889000" cy="1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145275</xdr:rowOff>
    </xdr:from>
    <xdr:to>
      <xdr:col>41</xdr:col>
      <xdr:colOff>50800</xdr:colOff>
      <xdr:row>97</xdr:row>
      <xdr:rowOff>100978</xdr:rowOff>
    </xdr:to>
    <xdr:cxnSp macro="">
      <xdr:nvCxnSpPr>
        <xdr:cNvPr id="468" name="直線コネクタ 467"/>
        <xdr:cNvCxnSpPr/>
      </xdr:nvCxnSpPr>
      <xdr:spPr>
        <a:xfrm flipV="1">
          <a:off x="6972300" y="16604475"/>
          <a:ext cx="889000" cy="1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123292</xdr:rowOff>
    </xdr:from>
    <xdr:to>
      <xdr:col>55</xdr:col>
      <xdr:colOff>50800</xdr:colOff>
      <xdr:row>94</xdr:row>
      <xdr:rowOff>53442</xdr:rowOff>
    </xdr:to>
    <xdr:sp macro="" textlink="">
      <xdr:nvSpPr>
        <xdr:cNvPr id="478" name="楕円 477"/>
        <xdr:cNvSpPr/>
      </xdr:nvSpPr>
      <xdr:spPr>
        <a:xfrm>
          <a:off x="10426700" y="160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146169</xdr:rowOff>
    </xdr:from>
    <xdr:ext cx="534377" cy="259045"/>
    <xdr:sp macro="" textlink="">
      <xdr:nvSpPr>
        <xdr:cNvPr id="479" name="普通建設事業費 （ うち更新整備　）該当値テキスト"/>
        <xdr:cNvSpPr txBox="1"/>
      </xdr:nvSpPr>
      <xdr:spPr>
        <a:xfrm>
          <a:off x="10528300" y="1591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58395</xdr:rowOff>
    </xdr:from>
    <xdr:to>
      <xdr:col>50</xdr:col>
      <xdr:colOff>165100</xdr:colOff>
      <xdr:row>93</xdr:row>
      <xdr:rowOff>159995</xdr:rowOff>
    </xdr:to>
    <xdr:sp macro="" textlink="">
      <xdr:nvSpPr>
        <xdr:cNvPr id="480" name="楕円 479"/>
        <xdr:cNvSpPr/>
      </xdr:nvSpPr>
      <xdr:spPr>
        <a:xfrm>
          <a:off x="9588500" y="160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5072</xdr:rowOff>
    </xdr:from>
    <xdr:ext cx="534377" cy="259045"/>
    <xdr:sp macro="" textlink="">
      <xdr:nvSpPr>
        <xdr:cNvPr id="481" name="テキスト ボックス 480"/>
        <xdr:cNvSpPr txBox="1"/>
      </xdr:nvSpPr>
      <xdr:spPr>
        <a:xfrm>
          <a:off x="9372111" y="157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70141</xdr:rowOff>
    </xdr:from>
    <xdr:to>
      <xdr:col>46</xdr:col>
      <xdr:colOff>38100</xdr:colOff>
      <xdr:row>96</xdr:row>
      <xdr:rowOff>291</xdr:rowOff>
    </xdr:to>
    <xdr:sp macro="" textlink="">
      <xdr:nvSpPr>
        <xdr:cNvPr id="482" name="楕円 481"/>
        <xdr:cNvSpPr/>
      </xdr:nvSpPr>
      <xdr:spPr>
        <a:xfrm>
          <a:off x="8699500" y="163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16818</xdr:rowOff>
    </xdr:from>
    <xdr:ext cx="534377" cy="259045"/>
    <xdr:sp macro="" textlink="">
      <xdr:nvSpPr>
        <xdr:cNvPr id="483" name="テキスト ボックス 482"/>
        <xdr:cNvSpPr txBox="1"/>
      </xdr:nvSpPr>
      <xdr:spPr>
        <a:xfrm>
          <a:off x="8483111" y="16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94475</xdr:rowOff>
    </xdr:from>
    <xdr:to>
      <xdr:col>41</xdr:col>
      <xdr:colOff>101600</xdr:colOff>
      <xdr:row>97</xdr:row>
      <xdr:rowOff>24625</xdr:rowOff>
    </xdr:to>
    <xdr:sp macro="" textlink="">
      <xdr:nvSpPr>
        <xdr:cNvPr id="484" name="楕円 483"/>
        <xdr:cNvSpPr/>
      </xdr:nvSpPr>
      <xdr:spPr>
        <a:xfrm>
          <a:off x="7810500" y="165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15752</xdr:rowOff>
    </xdr:from>
    <xdr:ext cx="534377" cy="259045"/>
    <xdr:sp macro="" textlink="">
      <xdr:nvSpPr>
        <xdr:cNvPr id="485" name="テキスト ボックス 484"/>
        <xdr:cNvSpPr txBox="1"/>
      </xdr:nvSpPr>
      <xdr:spPr>
        <a:xfrm>
          <a:off x="7594111" y="166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50178</xdr:rowOff>
    </xdr:from>
    <xdr:to>
      <xdr:col>36</xdr:col>
      <xdr:colOff>165100</xdr:colOff>
      <xdr:row>97</xdr:row>
      <xdr:rowOff>151778</xdr:rowOff>
    </xdr:to>
    <xdr:sp macro="" textlink="">
      <xdr:nvSpPr>
        <xdr:cNvPr id="486" name="楕円 485"/>
        <xdr:cNvSpPr/>
      </xdr:nvSpPr>
      <xdr:spPr>
        <a:xfrm>
          <a:off x="6921500" y="16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142905</xdr:rowOff>
    </xdr:from>
    <xdr:ext cx="534377" cy="259045"/>
    <xdr:sp macro="" textlink="">
      <xdr:nvSpPr>
        <xdr:cNvPr id="487" name="テキスト ボックス 486"/>
        <xdr:cNvSpPr txBox="1"/>
      </xdr:nvSpPr>
      <xdr:spPr>
        <a:xfrm>
          <a:off x="6705111" y="1677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70320</xdr:rowOff>
    </xdr:from>
    <xdr:to>
      <xdr:col>85</xdr:col>
      <xdr:colOff>127000</xdr:colOff>
      <xdr:row>38</xdr:row>
      <xdr:rowOff>127470</xdr:rowOff>
    </xdr:to>
    <xdr:cxnSp macro="">
      <xdr:nvCxnSpPr>
        <xdr:cNvPr id="514" name="直線コネクタ 513"/>
        <xdr:cNvCxnSpPr/>
      </xdr:nvCxnSpPr>
      <xdr:spPr>
        <a:xfrm flipV="1">
          <a:off x="15481300" y="65854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127470</xdr:rowOff>
    </xdr:from>
    <xdr:to>
      <xdr:col>81</xdr:col>
      <xdr:colOff>50800</xdr:colOff>
      <xdr:row>38</xdr:row>
      <xdr:rowOff>136797</xdr:rowOff>
    </xdr:to>
    <xdr:cxnSp macro="">
      <xdr:nvCxnSpPr>
        <xdr:cNvPr id="517" name="直線コネクタ 516"/>
        <xdr:cNvCxnSpPr/>
      </xdr:nvCxnSpPr>
      <xdr:spPr>
        <a:xfrm flipV="1">
          <a:off x="14592300" y="6642570"/>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136797</xdr:rowOff>
    </xdr:from>
    <xdr:to>
      <xdr:col>76</xdr:col>
      <xdr:colOff>114300</xdr:colOff>
      <xdr:row>38</xdr:row>
      <xdr:rowOff>139700</xdr:rowOff>
    </xdr:to>
    <xdr:cxnSp macro="">
      <xdr:nvCxnSpPr>
        <xdr:cNvPr id="520" name="直線コネクタ 519"/>
        <xdr:cNvCxnSpPr/>
      </xdr:nvCxnSpPr>
      <xdr:spPr>
        <a:xfrm flipV="1">
          <a:off x="13703300" y="665189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114440</xdr:rowOff>
    </xdr:from>
    <xdr:to>
      <xdr:col>71</xdr:col>
      <xdr:colOff>177800</xdr:colOff>
      <xdr:row>38</xdr:row>
      <xdr:rowOff>139700</xdr:rowOff>
    </xdr:to>
    <xdr:cxnSp macro="">
      <xdr:nvCxnSpPr>
        <xdr:cNvPr id="523" name="直線コネクタ 522"/>
        <xdr:cNvCxnSpPr/>
      </xdr:nvCxnSpPr>
      <xdr:spPr>
        <a:xfrm>
          <a:off x="12814300" y="66295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19520</xdr:rowOff>
    </xdr:from>
    <xdr:to>
      <xdr:col>85</xdr:col>
      <xdr:colOff>177800</xdr:colOff>
      <xdr:row>38</xdr:row>
      <xdr:rowOff>121120</xdr:rowOff>
    </xdr:to>
    <xdr:sp macro="" textlink="">
      <xdr:nvSpPr>
        <xdr:cNvPr id="533" name="楕円 532"/>
        <xdr:cNvSpPr/>
      </xdr:nvSpPr>
      <xdr:spPr>
        <a:xfrm>
          <a:off x="16268700" y="65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105897</xdr:rowOff>
    </xdr:from>
    <xdr:ext cx="469744" cy="259045"/>
    <xdr:sp macro="" textlink="">
      <xdr:nvSpPr>
        <xdr:cNvPr id="534" name="災害復旧事業費該当値テキスト"/>
        <xdr:cNvSpPr txBox="1"/>
      </xdr:nvSpPr>
      <xdr:spPr>
        <a:xfrm>
          <a:off x="16370300" y="64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76670</xdr:rowOff>
    </xdr:from>
    <xdr:to>
      <xdr:col>81</xdr:col>
      <xdr:colOff>101600</xdr:colOff>
      <xdr:row>39</xdr:row>
      <xdr:rowOff>6820</xdr:rowOff>
    </xdr:to>
    <xdr:sp macro="" textlink="">
      <xdr:nvSpPr>
        <xdr:cNvPr id="535" name="楕円 534"/>
        <xdr:cNvSpPr/>
      </xdr:nvSpPr>
      <xdr:spPr>
        <a:xfrm>
          <a:off x="15430500" y="6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169397</xdr:rowOff>
    </xdr:from>
    <xdr:ext cx="378565" cy="259045"/>
    <xdr:sp macro="" textlink="">
      <xdr:nvSpPr>
        <xdr:cNvPr id="536" name="テキスト ボックス 535"/>
        <xdr:cNvSpPr txBox="1"/>
      </xdr:nvSpPr>
      <xdr:spPr>
        <a:xfrm>
          <a:off x="15292017" y="66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85997</xdr:rowOff>
    </xdr:from>
    <xdr:to>
      <xdr:col>76</xdr:col>
      <xdr:colOff>165100</xdr:colOff>
      <xdr:row>39</xdr:row>
      <xdr:rowOff>16147</xdr:rowOff>
    </xdr:to>
    <xdr:sp macro="" textlink="">
      <xdr:nvSpPr>
        <xdr:cNvPr id="537" name="楕円 536"/>
        <xdr:cNvSpPr/>
      </xdr:nvSpPr>
      <xdr:spPr>
        <a:xfrm>
          <a:off x="145415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7274</xdr:rowOff>
    </xdr:from>
    <xdr:ext cx="378565" cy="259045"/>
    <xdr:sp macro="" textlink="">
      <xdr:nvSpPr>
        <xdr:cNvPr id="538" name="テキスト ボックス 537"/>
        <xdr:cNvSpPr txBox="1"/>
      </xdr:nvSpPr>
      <xdr:spPr>
        <a:xfrm>
          <a:off x="14403017" y="669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63640</xdr:rowOff>
    </xdr:from>
    <xdr:to>
      <xdr:col>67</xdr:col>
      <xdr:colOff>101600</xdr:colOff>
      <xdr:row>38</xdr:row>
      <xdr:rowOff>165240</xdr:rowOff>
    </xdr:to>
    <xdr:sp macro="" textlink="">
      <xdr:nvSpPr>
        <xdr:cNvPr id="541" name="楕円 540"/>
        <xdr:cNvSpPr/>
      </xdr:nvSpPr>
      <xdr:spPr>
        <a:xfrm>
          <a:off x="12763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156367</xdr:rowOff>
    </xdr:from>
    <xdr:ext cx="469744" cy="259045"/>
    <xdr:sp macro="" textlink="">
      <xdr:nvSpPr>
        <xdr:cNvPr id="542" name="テキスト ボックス 541"/>
        <xdr:cNvSpPr txBox="1"/>
      </xdr:nvSpPr>
      <xdr:spPr>
        <a:xfrm>
          <a:off x="12579428" y="66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73434</xdr:rowOff>
    </xdr:from>
    <xdr:to>
      <xdr:col>85</xdr:col>
      <xdr:colOff>127000</xdr:colOff>
      <xdr:row>77</xdr:row>
      <xdr:rowOff>86827</xdr:rowOff>
    </xdr:to>
    <xdr:cxnSp macro="">
      <xdr:nvCxnSpPr>
        <xdr:cNvPr id="634" name="直線コネクタ 633"/>
        <xdr:cNvCxnSpPr/>
      </xdr:nvCxnSpPr>
      <xdr:spPr>
        <a:xfrm>
          <a:off x="15481300" y="13275084"/>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59423</xdr:rowOff>
    </xdr:from>
    <xdr:to>
      <xdr:col>81</xdr:col>
      <xdr:colOff>50800</xdr:colOff>
      <xdr:row>77</xdr:row>
      <xdr:rowOff>73434</xdr:rowOff>
    </xdr:to>
    <xdr:cxnSp macro="">
      <xdr:nvCxnSpPr>
        <xdr:cNvPr id="637" name="直線コネクタ 636"/>
        <xdr:cNvCxnSpPr/>
      </xdr:nvCxnSpPr>
      <xdr:spPr>
        <a:xfrm>
          <a:off x="14592300" y="13261073"/>
          <a:ext cx="8890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59423</xdr:rowOff>
    </xdr:from>
    <xdr:to>
      <xdr:col>76</xdr:col>
      <xdr:colOff>114300</xdr:colOff>
      <xdr:row>77</xdr:row>
      <xdr:rowOff>61271</xdr:rowOff>
    </xdr:to>
    <xdr:cxnSp macro="">
      <xdr:nvCxnSpPr>
        <xdr:cNvPr id="640" name="直線コネクタ 639"/>
        <xdr:cNvCxnSpPr/>
      </xdr:nvCxnSpPr>
      <xdr:spPr>
        <a:xfrm flipV="1">
          <a:off x="13703300" y="13261073"/>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54623</xdr:rowOff>
    </xdr:from>
    <xdr:to>
      <xdr:col>71</xdr:col>
      <xdr:colOff>177800</xdr:colOff>
      <xdr:row>77</xdr:row>
      <xdr:rowOff>61271</xdr:rowOff>
    </xdr:to>
    <xdr:cxnSp macro="">
      <xdr:nvCxnSpPr>
        <xdr:cNvPr id="643" name="直線コネクタ 642"/>
        <xdr:cNvCxnSpPr/>
      </xdr:nvCxnSpPr>
      <xdr:spPr>
        <a:xfrm>
          <a:off x="12814300" y="13256273"/>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36027</xdr:rowOff>
    </xdr:from>
    <xdr:to>
      <xdr:col>85</xdr:col>
      <xdr:colOff>177800</xdr:colOff>
      <xdr:row>77</xdr:row>
      <xdr:rowOff>137627</xdr:rowOff>
    </xdr:to>
    <xdr:sp macro="" textlink="">
      <xdr:nvSpPr>
        <xdr:cNvPr id="653" name="楕円 652"/>
        <xdr:cNvSpPr/>
      </xdr:nvSpPr>
      <xdr:spPr>
        <a:xfrm>
          <a:off x="16268700" y="132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14454</xdr:rowOff>
    </xdr:from>
    <xdr:ext cx="534377" cy="259045"/>
    <xdr:sp macro="" textlink="">
      <xdr:nvSpPr>
        <xdr:cNvPr id="654" name="公債費該当値テキスト"/>
        <xdr:cNvSpPr txBox="1"/>
      </xdr:nvSpPr>
      <xdr:spPr>
        <a:xfrm>
          <a:off x="16370300" y="132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22634</xdr:rowOff>
    </xdr:from>
    <xdr:to>
      <xdr:col>81</xdr:col>
      <xdr:colOff>101600</xdr:colOff>
      <xdr:row>77</xdr:row>
      <xdr:rowOff>124234</xdr:rowOff>
    </xdr:to>
    <xdr:sp macro="" textlink="">
      <xdr:nvSpPr>
        <xdr:cNvPr id="655" name="楕円 654"/>
        <xdr:cNvSpPr/>
      </xdr:nvSpPr>
      <xdr:spPr>
        <a:xfrm>
          <a:off x="15430500" y="13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115361</xdr:rowOff>
    </xdr:from>
    <xdr:ext cx="534377" cy="259045"/>
    <xdr:sp macro="" textlink="">
      <xdr:nvSpPr>
        <xdr:cNvPr id="656" name="テキスト ボックス 655"/>
        <xdr:cNvSpPr txBox="1"/>
      </xdr:nvSpPr>
      <xdr:spPr>
        <a:xfrm>
          <a:off x="15214111" y="133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8623</xdr:rowOff>
    </xdr:from>
    <xdr:to>
      <xdr:col>76</xdr:col>
      <xdr:colOff>165100</xdr:colOff>
      <xdr:row>77</xdr:row>
      <xdr:rowOff>110223</xdr:rowOff>
    </xdr:to>
    <xdr:sp macro="" textlink="">
      <xdr:nvSpPr>
        <xdr:cNvPr id="657" name="楕円 656"/>
        <xdr:cNvSpPr/>
      </xdr:nvSpPr>
      <xdr:spPr>
        <a:xfrm>
          <a:off x="14541500" y="132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101350</xdr:rowOff>
    </xdr:from>
    <xdr:ext cx="534377" cy="259045"/>
    <xdr:sp macro="" textlink="">
      <xdr:nvSpPr>
        <xdr:cNvPr id="658" name="テキスト ボックス 657"/>
        <xdr:cNvSpPr txBox="1"/>
      </xdr:nvSpPr>
      <xdr:spPr>
        <a:xfrm>
          <a:off x="14325111" y="133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10471</xdr:rowOff>
    </xdr:from>
    <xdr:to>
      <xdr:col>72</xdr:col>
      <xdr:colOff>38100</xdr:colOff>
      <xdr:row>77</xdr:row>
      <xdr:rowOff>112071</xdr:rowOff>
    </xdr:to>
    <xdr:sp macro="" textlink="">
      <xdr:nvSpPr>
        <xdr:cNvPr id="659" name="楕円 658"/>
        <xdr:cNvSpPr/>
      </xdr:nvSpPr>
      <xdr:spPr>
        <a:xfrm>
          <a:off x="13652500" y="132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103198</xdr:rowOff>
    </xdr:from>
    <xdr:ext cx="534377" cy="259045"/>
    <xdr:sp macro="" textlink="">
      <xdr:nvSpPr>
        <xdr:cNvPr id="660" name="テキスト ボックス 659"/>
        <xdr:cNvSpPr txBox="1"/>
      </xdr:nvSpPr>
      <xdr:spPr>
        <a:xfrm>
          <a:off x="13436111" y="133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3823</xdr:rowOff>
    </xdr:from>
    <xdr:to>
      <xdr:col>67</xdr:col>
      <xdr:colOff>101600</xdr:colOff>
      <xdr:row>77</xdr:row>
      <xdr:rowOff>105423</xdr:rowOff>
    </xdr:to>
    <xdr:sp macro="" textlink="">
      <xdr:nvSpPr>
        <xdr:cNvPr id="661" name="楕円 660"/>
        <xdr:cNvSpPr/>
      </xdr:nvSpPr>
      <xdr:spPr>
        <a:xfrm>
          <a:off x="12763500" y="132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96550</xdr:rowOff>
    </xdr:from>
    <xdr:ext cx="534377" cy="259045"/>
    <xdr:sp macro="" textlink="">
      <xdr:nvSpPr>
        <xdr:cNvPr id="662" name="テキスト ボックス 661"/>
        <xdr:cNvSpPr txBox="1"/>
      </xdr:nvSpPr>
      <xdr:spPr>
        <a:xfrm>
          <a:off x="12547111" y="132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69345</xdr:rowOff>
    </xdr:from>
    <xdr:to>
      <xdr:col>85</xdr:col>
      <xdr:colOff>127000</xdr:colOff>
      <xdr:row>98</xdr:row>
      <xdr:rowOff>115057</xdr:rowOff>
    </xdr:to>
    <xdr:cxnSp macro="">
      <xdr:nvCxnSpPr>
        <xdr:cNvPr id="691" name="直線コネクタ 690"/>
        <xdr:cNvCxnSpPr/>
      </xdr:nvCxnSpPr>
      <xdr:spPr>
        <a:xfrm>
          <a:off x="15481300" y="16871445"/>
          <a:ext cx="8382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69345</xdr:rowOff>
    </xdr:from>
    <xdr:to>
      <xdr:col>81</xdr:col>
      <xdr:colOff>50800</xdr:colOff>
      <xdr:row>98</xdr:row>
      <xdr:rowOff>159992</xdr:rowOff>
    </xdr:to>
    <xdr:cxnSp macro="">
      <xdr:nvCxnSpPr>
        <xdr:cNvPr id="694" name="直線コネクタ 693"/>
        <xdr:cNvCxnSpPr/>
      </xdr:nvCxnSpPr>
      <xdr:spPr>
        <a:xfrm flipV="1">
          <a:off x="14592300" y="16871445"/>
          <a:ext cx="889000" cy="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6" name="テキスト ボックス 695"/>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150809</xdr:rowOff>
    </xdr:from>
    <xdr:to>
      <xdr:col>76</xdr:col>
      <xdr:colOff>114300</xdr:colOff>
      <xdr:row>98</xdr:row>
      <xdr:rowOff>159992</xdr:rowOff>
    </xdr:to>
    <xdr:cxnSp macro="">
      <xdr:nvCxnSpPr>
        <xdr:cNvPr id="697" name="直線コネクタ 696"/>
        <xdr:cNvCxnSpPr/>
      </xdr:nvCxnSpPr>
      <xdr:spPr>
        <a:xfrm>
          <a:off x="13703300" y="16952909"/>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104191</xdr:rowOff>
    </xdr:from>
    <xdr:to>
      <xdr:col>71</xdr:col>
      <xdr:colOff>177800</xdr:colOff>
      <xdr:row>98</xdr:row>
      <xdr:rowOff>150809</xdr:rowOff>
    </xdr:to>
    <xdr:cxnSp macro="">
      <xdr:nvCxnSpPr>
        <xdr:cNvPr id="700" name="直線コネクタ 699"/>
        <xdr:cNvCxnSpPr/>
      </xdr:nvCxnSpPr>
      <xdr:spPr>
        <a:xfrm>
          <a:off x="12814300" y="16906291"/>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4" name="テキスト ボックス 703"/>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64257</xdr:rowOff>
    </xdr:from>
    <xdr:to>
      <xdr:col>85</xdr:col>
      <xdr:colOff>177800</xdr:colOff>
      <xdr:row>98</xdr:row>
      <xdr:rowOff>165857</xdr:rowOff>
    </xdr:to>
    <xdr:sp macro="" textlink="">
      <xdr:nvSpPr>
        <xdr:cNvPr id="710" name="楕円 709"/>
        <xdr:cNvSpPr/>
      </xdr:nvSpPr>
      <xdr:spPr>
        <a:xfrm>
          <a:off x="16268700" y="168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152397</xdr:rowOff>
    </xdr:from>
    <xdr:ext cx="534377" cy="259045"/>
    <xdr:sp macro="" textlink="">
      <xdr:nvSpPr>
        <xdr:cNvPr id="711" name="積立金該当値テキスト"/>
        <xdr:cNvSpPr txBox="1"/>
      </xdr:nvSpPr>
      <xdr:spPr>
        <a:xfrm>
          <a:off x="16370300" y="167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18545</xdr:rowOff>
    </xdr:from>
    <xdr:to>
      <xdr:col>81</xdr:col>
      <xdr:colOff>101600</xdr:colOff>
      <xdr:row>98</xdr:row>
      <xdr:rowOff>120145</xdr:rowOff>
    </xdr:to>
    <xdr:sp macro="" textlink="">
      <xdr:nvSpPr>
        <xdr:cNvPr id="712" name="楕円 711"/>
        <xdr:cNvSpPr/>
      </xdr:nvSpPr>
      <xdr:spPr>
        <a:xfrm>
          <a:off x="15430500" y="168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136672</xdr:rowOff>
    </xdr:from>
    <xdr:ext cx="534377" cy="259045"/>
    <xdr:sp macro="" textlink="">
      <xdr:nvSpPr>
        <xdr:cNvPr id="713" name="テキスト ボックス 712"/>
        <xdr:cNvSpPr txBox="1"/>
      </xdr:nvSpPr>
      <xdr:spPr>
        <a:xfrm>
          <a:off x="15214111" y="165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109192</xdr:rowOff>
    </xdr:from>
    <xdr:to>
      <xdr:col>76</xdr:col>
      <xdr:colOff>165100</xdr:colOff>
      <xdr:row>99</xdr:row>
      <xdr:rowOff>39342</xdr:rowOff>
    </xdr:to>
    <xdr:sp macro="" textlink="">
      <xdr:nvSpPr>
        <xdr:cNvPr id="714" name="楕円 713"/>
        <xdr:cNvSpPr/>
      </xdr:nvSpPr>
      <xdr:spPr>
        <a:xfrm>
          <a:off x="14541500" y="169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30469</xdr:rowOff>
    </xdr:from>
    <xdr:ext cx="469744" cy="259045"/>
    <xdr:sp macro="" textlink="">
      <xdr:nvSpPr>
        <xdr:cNvPr id="715" name="テキスト ボックス 714"/>
        <xdr:cNvSpPr txBox="1"/>
      </xdr:nvSpPr>
      <xdr:spPr>
        <a:xfrm>
          <a:off x="14357428" y="170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100009</xdr:rowOff>
    </xdr:from>
    <xdr:to>
      <xdr:col>72</xdr:col>
      <xdr:colOff>38100</xdr:colOff>
      <xdr:row>99</xdr:row>
      <xdr:rowOff>30159</xdr:rowOff>
    </xdr:to>
    <xdr:sp macro="" textlink="">
      <xdr:nvSpPr>
        <xdr:cNvPr id="716" name="楕円 715"/>
        <xdr:cNvSpPr/>
      </xdr:nvSpPr>
      <xdr:spPr>
        <a:xfrm>
          <a:off x="13652500" y="169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21286</xdr:rowOff>
    </xdr:from>
    <xdr:ext cx="469744" cy="259045"/>
    <xdr:sp macro="" textlink="">
      <xdr:nvSpPr>
        <xdr:cNvPr id="717" name="テキスト ボックス 716"/>
        <xdr:cNvSpPr txBox="1"/>
      </xdr:nvSpPr>
      <xdr:spPr>
        <a:xfrm>
          <a:off x="13468428" y="1699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53391</xdr:rowOff>
    </xdr:from>
    <xdr:to>
      <xdr:col>67</xdr:col>
      <xdr:colOff>101600</xdr:colOff>
      <xdr:row>98</xdr:row>
      <xdr:rowOff>154991</xdr:rowOff>
    </xdr:to>
    <xdr:sp macro="" textlink="">
      <xdr:nvSpPr>
        <xdr:cNvPr id="718" name="楕円 717"/>
        <xdr:cNvSpPr/>
      </xdr:nvSpPr>
      <xdr:spPr>
        <a:xfrm>
          <a:off x="12763500" y="168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xdr:rowOff>
    </xdr:from>
    <xdr:ext cx="534377" cy="259045"/>
    <xdr:sp macro="" textlink="">
      <xdr:nvSpPr>
        <xdr:cNvPr id="719" name="テキスト ボックス 718"/>
        <xdr:cNvSpPr txBox="1"/>
      </xdr:nvSpPr>
      <xdr:spPr>
        <a:xfrm>
          <a:off x="12547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159398</xdr:rowOff>
    </xdr:from>
    <xdr:to>
      <xdr:col>116</xdr:col>
      <xdr:colOff>63500</xdr:colOff>
      <xdr:row>37</xdr:row>
      <xdr:rowOff>18085</xdr:rowOff>
    </xdr:to>
    <xdr:cxnSp macro="">
      <xdr:nvCxnSpPr>
        <xdr:cNvPr id="748" name="直線コネクタ 747"/>
        <xdr:cNvCxnSpPr/>
      </xdr:nvCxnSpPr>
      <xdr:spPr>
        <a:xfrm flipV="1">
          <a:off x="21323300" y="6331598"/>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17987</xdr:rowOff>
    </xdr:from>
    <xdr:ext cx="469744" cy="259045"/>
    <xdr:sp macro="" textlink="">
      <xdr:nvSpPr>
        <xdr:cNvPr id="749" name="投資及び出資金平均値テキスト"/>
        <xdr:cNvSpPr txBox="1"/>
      </xdr:nvSpPr>
      <xdr:spPr>
        <a:xfrm>
          <a:off x="22212300" y="6533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132690</xdr:rowOff>
    </xdr:from>
    <xdr:to>
      <xdr:col>111</xdr:col>
      <xdr:colOff>177800</xdr:colOff>
      <xdr:row>37</xdr:row>
      <xdr:rowOff>18085</xdr:rowOff>
    </xdr:to>
    <xdr:cxnSp macro="">
      <xdr:nvCxnSpPr>
        <xdr:cNvPr id="751" name="直線コネクタ 750"/>
        <xdr:cNvCxnSpPr/>
      </xdr:nvCxnSpPr>
      <xdr:spPr>
        <a:xfrm>
          <a:off x="20434300" y="6304890"/>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146766</xdr:rowOff>
    </xdr:from>
    <xdr:ext cx="469744" cy="259045"/>
    <xdr:sp macro="" textlink="">
      <xdr:nvSpPr>
        <xdr:cNvPr id="753" name="テキスト ボックス 752"/>
        <xdr:cNvSpPr txBox="1"/>
      </xdr:nvSpPr>
      <xdr:spPr>
        <a:xfrm>
          <a:off x="21088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62509</xdr:rowOff>
    </xdr:from>
    <xdr:to>
      <xdr:col>107</xdr:col>
      <xdr:colOff>50800</xdr:colOff>
      <xdr:row>36</xdr:row>
      <xdr:rowOff>132690</xdr:rowOff>
    </xdr:to>
    <xdr:cxnSp macro="">
      <xdr:nvCxnSpPr>
        <xdr:cNvPr id="754" name="直線コネクタ 753"/>
        <xdr:cNvCxnSpPr/>
      </xdr:nvCxnSpPr>
      <xdr:spPr>
        <a:xfrm>
          <a:off x="19545300" y="6234709"/>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120896</xdr:rowOff>
    </xdr:from>
    <xdr:ext cx="469744" cy="259045"/>
    <xdr:sp macro="" textlink="">
      <xdr:nvSpPr>
        <xdr:cNvPr id="756" name="テキスト ボックス 755"/>
        <xdr:cNvSpPr txBox="1"/>
      </xdr:nvSpPr>
      <xdr:spPr>
        <a:xfrm>
          <a:off x="20199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62509</xdr:rowOff>
    </xdr:from>
    <xdr:to>
      <xdr:col>102</xdr:col>
      <xdr:colOff>114300</xdr:colOff>
      <xdr:row>36</xdr:row>
      <xdr:rowOff>125870</xdr:rowOff>
    </xdr:to>
    <xdr:cxnSp macro="">
      <xdr:nvCxnSpPr>
        <xdr:cNvPr id="757" name="直線コネクタ 756"/>
        <xdr:cNvCxnSpPr/>
      </xdr:nvCxnSpPr>
      <xdr:spPr>
        <a:xfrm flipV="1">
          <a:off x="18656300" y="6234709"/>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138193</xdr:rowOff>
    </xdr:from>
    <xdr:ext cx="469744" cy="259045"/>
    <xdr:sp macro="" textlink="">
      <xdr:nvSpPr>
        <xdr:cNvPr id="759" name="テキスト ボックス 758"/>
        <xdr:cNvSpPr txBox="1"/>
      </xdr:nvSpPr>
      <xdr:spPr>
        <a:xfrm>
          <a:off x="19310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152137</xdr:rowOff>
    </xdr:from>
    <xdr:ext cx="469744" cy="259045"/>
    <xdr:sp macro="" textlink="">
      <xdr:nvSpPr>
        <xdr:cNvPr id="761" name="テキスト ボックス 760"/>
        <xdr:cNvSpPr txBox="1"/>
      </xdr:nvSpPr>
      <xdr:spPr>
        <a:xfrm>
          <a:off x="18421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108598</xdr:rowOff>
    </xdr:from>
    <xdr:to>
      <xdr:col>116</xdr:col>
      <xdr:colOff>114300</xdr:colOff>
      <xdr:row>37</xdr:row>
      <xdr:rowOff>38748</xdr:rowOff>
    </xdr:to>
    <xdr:sp macro="" textlink="">
      <xdr:nvSpPr>
        <xdr:cNvPr id="767" name="楕円 766"/>
        <xdr:cNvSpPr/>
      </xdr:nvSpPr>
      <xdr:spPr>
        <a:xfrm>
          <a:off x="22110700" y="62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131475</xdr:rowOff>
    </xdr:from>
    <xdr:ext cx="534377" cy="259045"/>
    <xdr:sp macro="" textlink="">
      <xdr:nvSpPr>
        <xdr:cNvPr id="768" name="投資及び出資金該当値テキスト"/>
        <xdr:cNvSpPr txBox="1"/>
      </xdr:nvSpPr>
      <xdr:spPr>
        <a:xfrm>
          <a:off x="22212300" y="61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138735</xdr:rowOff>
    </xdr:from>
    <xdr:to>
      <xdr:col>112</xdr:col>
      <xdr:colOff>38100</xdr:colOff>
      <xdr:row>37</xdr:row>
      <xdr:rowOff>68885</xdr:rowOff>
    </xdr:to>
    <xdr:sp macro="" textlink="">
      <xdr:nvSpPr>
        <xdr:cNvPr id="769" name="楕円 768"/>
        <xdr:cNvSpPr/>
      </xdr:nvSpPr>
      <xdr:spPr>
        <a:xfrm>
          <a:off x="21272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85412</xdr:rowOff>
    </xdr:from>
    <xdr:ext cx="469744" cy="259045"/>
    <xdr:sp macro="" textlink="">
      <xdr:nvSpPr>
        <xdr:cNvPr id="770" name="テキスト ボックス 769"/>
        <xdr:cNvSpPr txBox="1"/>
      </xdr:nvSpPr>
      <xdr:spPr>
        <a:xfrm>
          <a:off x="2108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81890</xdr:rowOff>
    </xdr:from>
    <xdr:to>
      <xdr:col>107</xdr:col>
      <xdr:colOff>101600</xdr:colOff>
      <xdr:row>37</xdr:row>
      <xdr:rowOff>12040</xdr:rowOff>
    </xdr:to>
    <xdr:sp macro="" textlink="">
      <xdr:nvSpPr>
        <xdr:cNvPr id="771" name="楕円 770"/>
        <xdr:cNvSpPr/>
      </xdr:nvSpPr>
      <xdr:spPr>
        <a:xfrm>
          <a:off x="20383500" y="62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28567</xdr:rowOff>
    </xdr:from>
    <xdr:ext cx="534377" cy="259045"/>
    <xdr:sp macro="" textlink="">
      <xdr:nvSpPr>
        <xdr:cNvPr id="772" name="テキスト ボックス 771"/>
        <xdr:cNvSpPr txBox="1"/>
      </xdr:nvSpPr>
      <xdr:spPr>
        <a:xfrm>
          <a:off x="20167111" y="60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11709</xdr:rowOff>
    </xdr:from>
    <xdr:to>
      <xdr:col>102</xdr:col>
      <xdr:colOff>165100</xdr:colOff>
      <xdr:row>36</xdr:row>
      <xdr:rowOff>113309</xdr:rowOff>
    </xdr:to>
    <xdr:sp macro="" textlink="">
      <xdr:nvSpPr>
        <xdr:cNvPr id="773" name="楕円 772"/>
        <xdr:cNvSpPr/>
      </xdr:nvSpPr>
      <xdr:spPr>
        <a:xfrm>
          <a:off x="19494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129836</xdr:rowOff>
    </xdr:from>
    <xdr:ext cx="534377" cy="259045"/>
    <xdr:sp macro="" textlink="">
      <xdr:nvSpPr>
        <xdr:cNvPr id="774" name="テキスト ボックス 773"/>
        <xdr:cNvSpPr txBox="1"/>
      </xdr:nvSpPr>
      <xdr:spPr>
        <a:xfrm>
          <a:off x="19278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75070</xdr:rowOff>
    </xdr:from>
    <xdr:to>
      <xdr:col>98</xdr:col>
      <xdr:colOff>38100</xdr:colOff>
      <xdr:row>37</xdr:row>
      <xdr:rowOff>5220</xdr:rowOff>
    </xdr:to>
    <xdr:sp macro="" textlink="">
      <xdr:nvSpPr>
        <xdr:cNvPr id="775" name="楕円 774"/>
        <xdr:cNvSpPr/>
      </xdr:nvSpPr>
      <xdr:spPr>
        <a:xfrm>
          <a:off x="18605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21747</xdr:rowOff>
    </xdr:from>
    <xdr:ext cx="534377" cy="259045"/>
    <xdr:sp macro="" textlink="">
      <xdr:nvSpPr>
        <xdr:cNvPr id="776" name="テキスト ボックス 775"/>
        <xdr:cNvSpPr txBox="1"/>
      </xdr:nvSpPr>
      <xdr:spPr>
        <a:xfrm>
          <a:off x="18389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6" name="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8" name="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9" name="テキスト ボックス 82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0" name="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1" name="テキスト ボックス 83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2" name="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3" name="テキスト ボックス 83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4" name="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5" name="テキスト ボックス 83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163638</xdr:rowOff>
    </xdr:from>
    <xdr:to>
      <xdr:col>116</xdr:col>
      <xdr:colOff>63500</xdr:colOff>
      <xdr:row>78</xdr:row>
      <xdr:rowOff>16833</xdr:rowOff>
    </xdr:to>
    <xdr:cxnSp macro="">
      <xdr:nvCxnSpPr>
        <xdr:cNvPr id="867" name="直線コネクタ 866"/>
        <xdr:cNvCxnSpPr/>
      </xdr:nvCxnSpPr>
      <xdr:spPr>
        <a:xfrm flipV="1">
          <a:off x="21323300" y="13365288"/>
          <a:ext cx="8382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16833</xdr:rowOff>
    </xdr:from>
    <xdr:to>
      <xdr:col>111</xdr:col>
      <xdr:colOff>177800</xdr:colOff>
      <xdr:row>78</xdr:row>
      <xdr:rowOff>34838</xdr:rowOff>
    </xdr:to>
    <xdr:cxnSp macro="">
      <xdr:nvCxnSpPr>
        <xdr:cNvPr id="870" name="直線コネクタ 869"/>
        <xdr:cNvCxnSpPr/>
      </xdr:nvCxnSpPr>
      <xdr:spPr>
        <a:xfrm flipV="1">
          <a:off x="20434300" y="13389933"/>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34838</xdr:rowOff>
    </xdr:from>
    <xdr:to>
      <xdr:col>107</xdr:col>
      <xdr:colOff>50800</xdr:colOff>
      <xdr:row>78</xdr:row>
      <xdr:rowOff>53550</xdr:rowOff>
    </xdr:to>
    <xdr:cxnSp macro="">
      <xdr:nvCxnSpPr>
        <xdr:cNvPr id="873" name="直線コネクタ 872"/>
        <xdr:cNvCxnSpPr/>
      </xdr:nvCxnSpPr>
      <xdr:spPr>
        <a:xfrm flipV="1">
          <a:off x="19545300" y="13407938"/>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41337</xdr:rowOff>
    </xdr:from>
    <xdr:to>
      <xdr:col>102</xdr:col>
      <xdr:colOff>114300</xdr:colOff>
      <xdr:row>78</xdr:row>
      <xdr:rowOff>53550</xdr:rowOff>
    </xdr:to>
    <xdr:cxnSp macro="">
      <xdr:nvCxnSpPr>
        <xdr:cNvPr id="876" name="直線コネクタ 875"/>
        <xdr:cNvCxnSpPr/>
      </xdr:nvCxnSpPr>
      <xdr:spPr>
        <a:xfrm>
          <a:off x="18656300" y="13414437"/>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112838</xdr:rowOff>
    </xdr:from>
    <xdr:to>
      <xdr:col>116</xdr:col>
      <xdr:colOff>114300</xdr:colOff>
      <xdr:row>78</xdr:row>
      <xdr:rowOff>42988</xdr:rowOff>
    </xdr:to>
    <xdr:sp macro="" textlink="">
      <xdr:nvSpPr>
        <xdr:cNvPr id="886" name="楕円 885"/>
        <xdr:cNvSpPr/>
      </xdr:nvSpPr>
      <xdr:spPr>
        <a:xfrm>
          <a:off x="22110700" y="13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91265</xdr:rowOff>
    </xdr:from>
    <xdr:ext cx="534377" cy="259045"/>
    <xdr:sp macro="" textlink="">
      <xdr:nvSpPr>
        <xdr:cNvPr id="887" name="繰出金該当値テキスト"/>
        <xdr:cNvSpPr txBox="1"/>
      </xdr:nvSpPr>
      <xdr:spPr>
        <a:xfrm>
          <a:off x="22212300" y="132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137483</xdr:rowOff>
    </xdr:from>
    <xdr:to>
      <xdr:col>112</xdr:col>
      <xdr:colOff>38100</xdr:colOff>
      <xdr:row>78</xdr:row>
      <xdr:rowOff>67633</xdr:rowOff>
    </xdr:to>
    <xdr:sp macro="" textlink="">
      <xdr:nvSpPr>
        <xdr:cNvPr id="888" name="楕円 887"/>
        <xdr:cNvSpPr/>
      </xdr:nvSpPr>
      <xdr:spPr>
        <a:xfrm>
          <a:off x="21272500" y="133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58760</xdr:rowOff>
    </xdr:from>
    <xdr:ext cx="534377" cy="259045"/>
    <xdr:sp macro="" textlink="">
      <xdr:nvSpPr>
        <xdr:cNvPr id="889" name="テキスト ボックス 888"/>
        <xdr:cNvSpPr txBox="1"/>
      </xdr:nvSpPr>
      <xdr:spPr>
        <a:xfrm>
          <a:off x="21056111" y="134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155488</xdr:rowOff>
    </xdr:from>
    <xdr:to>
      <xdr:col>107</xdr:col>
      <xdr:colOff>101600</xdr:colOff>
      <xdr:row>78</xdr:row>
      <xdr:rowOff>85638</xdr:rowOff>
    </xdr:to>
    <xdr:sp macro="" textlink="">
      <xdr:nvSpPr>
        <xdr:cNvPr id="890" name="楕円 889"/>
        <xdr:cNvSpPr/>
      </xdr:nvSpPr>
      <xdr:spPr>
        <a:xfrm>
          <a:off x="20383500" y="133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76765</xdr:rowOff>
    </xdr:from>
    <xdr:ext cx="534377" cy="259045"/>
    <xdr:sp macro="" textlink="">
      <xdr:nvSpPr>
        <xdr:cNvPr id="891" name="テキスト ボックス 890"/>
        <xdr:cNvSpPr txBox="1"/>
      </xdr:nvSpPr>
      <xdr:spPr>
        <a:xfrm>
          <a:off x="20167111" y="134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2750</xdr:rowOff>
    </xdr:from>
    <xdr:to>
      <xdr:col>102</xdr:col>
      <xdr:colOff>165100</xdr:colOff>
      <xdr:row>78</xdr:row>
      <xdr:rowOff>104350</xdr:rowOff>
    </xdr:to>
    <xdr:sp macro="" textlink="">
      <xdr:nvSpPr>
        <xdr:cNvPr id="892" name="楕円 891"/>
        <xdr:cNvSpPr/>
      </xdr:nvSpPr>
      <xdr:spPr>
        <a:xfrm>
          <a:off x="19494500" y="13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95477</xdr:rowOff>
    </xdr:from>
    <xdr:ext cx="534377" cy="259045"/>
    <xdr:sp macro="" textlink="">
      <xdr:nvSpPr>
        <xdr:cNvPr id="893" name="テキスト ボックス 892"/>
        <xdr:cNvSpPr txBox="1"/>
      </xdr:nvSpPr>
      <xdr:spPr>
        <a:xfrm>
          <a:off x="19278111" y="134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161987</xdr:rowOff>
    </xdr:from>
    <xdr:to>
      <xdr:col>98</xdr:col>
      <xdr:colOff>38100</xdr:colOff>
      <xdr:row>78</xdr:row>
      <xdr:rowOff>92137</xdr:rowOff>
    </xdr:to>
    <xdr:sp macro="" textlink="">
      <xdr:nvSpPr>
        <xdr:cNvPr id="894" name="楕円 893"/>
        <xdr:cNvSpPr/>
      </xdr:nvSpPr>
      <xdr:spPr>
        <a:xfrm>
          <a:off x="18605500" y="133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83264</xdr:rowOff>
    </xdr:from>
    <xdr:ext cx="534377" cy="259045"/>
    <xdr:sp macro="" textlink="">
      <xdr:nvSpPr>
        <xdr:cNvPr id="895" name="テキスト ボックス 894"/>
        <xdr:cNvSpPr txBox="1"/>
      </xdr:nvSpPr>
      <xdr:spPr>
        <a:xfrm>
          <a:off x="18389111" y="1345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住民一人当たりのコストが顕著に増加したのは普通建設事業費、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であり、減少したのは</a:t>
          </a:r>
          <a:r>
            <a:rPr kumimoji="1" lang="ja-JP" altLang="en-US" sz="1100">
              <a:solidFill>
                <a:schemeClr val="dk1"/>
              </a:solidFill>
              <a:effectLst/>
              <a:latin typeface="+mn-lt"/>
              <a:ea typeface="+mn-ea"/>
              <a:cs typeface="+mn-cs"/>
            </a:rPr>
            <a:t>、公債費、積立金</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人件費の増加は、退職者の増加による退職金の支払額の増加や災害対応等による時間外手当の増加によるものである。物件費の増加は、庁内パソコンの購入</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扶助費の増加は、生活保護費や障害児通所給付費</a:t>
          </a:r>
          <a:r>
            <a:rPr kumimoji="1" lang="ja-JP" altLang="ja-JP" sz="1100">
              <a:solidFill>
                <a:schemeClr val="dk1"/>
              </a:solidFill>
              <a:effectLst/>
              <a:latin typeface="+mn-lt"/>
              <a:ea typeface="+mn-ea"/>
              <a:cs typeface="+mn-cs"/>
            </a:rPr>
            <a:t>の増加によるものである。</a:t>
          </a:r>
          <a:r>
            <a:rPr kumimoji="1" lang="ja-JP" altLang="en-US" sz="1100">
              <a:solidFill>
                <a:schemeClr val="dk1"/>
              </a:solidFill>
              <a:effectLst/>
              <a:latin typeface="+mn-lt"/>
              <a:ea typeface="+mn-ea"/>
              <a:cs typeface="+mn-cs"/>
            </a:rPr>
            <a:t>普通建設事業費は、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年度から複数年度の継続大型公共施設等（南熱海支所・消防署南熱海出張所改築工事、認定こども園開設事業、旧日向別邸保存修理工事）に着手したことにより増加している。災害復旧事業費は、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に初島漁港が被災したことにより増加している。</a:t>
          </a:r>
          <a:r>
            <a:rPr kumimoji="1" lang="ja-JP" altLang="ja-JP" sz="1100">
              <a:solidFill>
                <a:schemeClr val="dk1"/>
              </a:solidFill>
              <a:effectLst/>
              <a:latin typeface="+mn-lt"/>
              <a:ea typeface="+mn-ea"/>
              <a:cs typeface="+mn-cs"/>
            </a:rPr>
            <a:t>維持補修費の減少は、</a:t>
          </a:r>
          <a:r>
            <a:rPr kumimoji="1" lang="ja-JP" altLang="en-US" sz="1100">
              <a:solidFill>
                <a:schemeClr val="dk1"/>
              </a:solidFill>
              <a:effectLst/>
              <a:latin typeface="+mn-lt"/>
              <a:ea typeface="+mn-ea"/>
              <a:cs typeface="+mn-cs"/>
            </a:rPr>
            <a:t>市営住宅の維持管理経費等</a:t>
          </a:r>
          <a:r>
            <a:rPr kumimoji="1" lang="ja-JP" altLang="ja-JP" sz="1100">
              <a:solidFill>
                <a:schemeClr val="dk1"/>
              </a:solidFill>
              <a:effectLst/>
              <a:latin typeface="+mn-lt"/>
              <a:ea typeface="+mn-ea"/>
              <a:cs typeface="+mn-cs"/>
            </a:rPr>
            <a:t>が減少したことによるものである。積立金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は、財政調整基金、文化振興基金の積立金</a:t>
          </a:r>
          <a:r>
            <a:rPr kumimoji="1" lang="ja-JP" altLang="en-US" sz="1100">
              <a:solidFill>
                <a:schemeClr val="dk1"/>
              </a:solidFill>
              <a:effectLst/>
              <a:latin typeface="+mn-lt"/>
              <a:ea typeface="+mn-ea"/>
              <a:cs typeface="+mn-cs"/>
            </a:rPr>
            <a:t>額の減少</a:t>
          </a:r>
          <a:r>
            <a:rPr kumimoji="1" lang="ja-JP" altLang="ja-JP" sz="1100">
              <a:solidFill>
                <a:schemeClr val="dk1"/>
              </a:solidFill>
              <a:effectLst/>
              <a:latin typeface="+mn-lt"/>
              <a:ea typeface="+mn-ea"/>
              <a:cs typeface="+mn-cs"/>
            </a:rPr>
            <a:t>によるものである。公債費は、</a:t>
          </a:r>
          <a:r>
            <a:rPr lang="ja-JP" altLang="ja-JP" sz="1100">
              <a:solidFill>
                <a:schemeClr val="dk1"/>
              </a:solidFill>
              <a:effectLst/>
              <a:latin typeface="+mn-lt"/>
              <a:ea typeface="+mn-ea"/>
              <a:cs typeface="+mn-cs"/>
            </a:rPr>
            <a:t>元金償還額を上回らない額の借入れに努めたこと</a:t>
          </a:r>
          <a:r>
            <a:rPr kumimoji="1" lang="ja-JP" altLang="ja-JP"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年度から横ばいに推移している。</a:t>
          </a:r>
          <a:r>
            <a:rPr kumimoji="1" lang="ja-JP" altLang="ja-JP" sz="1100">
              <a:solidFill>
                <a:schemeClr val="dk1"/>
              </a:solidFill>
              <a:effectLst/>
              <a:latin typeface="+mn-lt"/>
              <a:ea typeface="+mn-ea"/>
              <a:cs typeface="+mn-cs"/>
            </a:rPr>
            <a:t>繰出金の増加は、</a:t>
          </a:r>
          <a:r>
            <a:rPr lang="ja-JP" altLang="ja-JP" sz="1100">
              <a:solidFill>
                <a:schemeClr val="dk1"/>
              </a:solidFill>
              <a:effectLst/>
              <a:latin typeface="+mn-lt"/>
              <a:ea typeface="+mn-ea"/>
              <a:cs typeface="+mn-cs"/>
            </a:rPr>
            <a:t>後期高齢者医療事業特別会計は被保険者の数が増加していることや、介護保険事業特別会計においては低所得者軽減分の繰出金が増加の給付費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が伸び</a:t>
          </a:r>
          <a:r>
            <a:rPr lang="ja-JP" altLang="en-US" sz="1100">
              <a:solidFill>
                <a:schemeClr val="dk1"/>
              </a:solidFill>
              <a:effectLst/>
              <a:latin typeface="+mn-lt"/>
              <a:ea typeface="+mn-ea"/>
              <a:cs typeface="+mn-cs"/>
            </a:rPr>
            <a:t>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36,607
35,955
61.78
20,959,577
20,073,665
794,528
9,932,952
17,100,757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119845</xdr:rowOff>
    </xdr:from>
    <xdr:to>
      <xdr:col>24</xdr:col>
      <xdr:colOff>63500</xdr:colOff>
      <xdr:row>37</xdr:row>
      <xdr:rowOff>132319</xdr:rowOff>
    </xdr:to>
    <xdr:cxnSp macro="">
      <xdr:nvCxnSpPr>
        <xdr:cNvPr id="62" name="直線コネクタ 61"/>
        <xdr:cNvCxnSpPr/>
      </xdr:nvCxnSpPr>
      <xdr:spPr>
        <a:xfrm flipV="1">
          <a:off x="3797300" y="6463495"/>
          <a:ext cx="8382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132319</xdr:rowOff>
    </xdr:from>
    <xdr:to>
      <xdr:col>19</xdr:col>
      <xdr:colOff>177800</xdr:colOff>
      <xdr:row>37</xdr:row>
      <xdr:rowOff>139831</xdr:rowOff>
    </xdr:to>
    <xdr:cxnSp macro="">
      <xdr:nvCxnSpPr>
        <xdr:cNvPr id="65" name="直線コネクタ 64"/>
        <xdr:cNvCxnSpPr/>
      </xdr:nvCxnSpPr>
      <xdr:spPr>
        <a:xfrm flipV="1">
          <a:off x="2908300" y="6475969"/>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133234</xdr:rowOff>
    </xdr:from>
    <xdr:to>
      <xdr:col>15</xdr:col>
      <xdr:colOff>50800</xdr:colOff>
      <xdr:row>37</xdr:row>
      <xdr:rowOff>139831</xdr:rowOff>
    </xdr:to>
    <xdr:cxnSp macro="">
      <xdr:nvCxnSpPr>
        <xdr:cNvPr id="68" name="直線コネクタ 67"/>
        <xdr:cNvCxnSpPr/>
      </xdr:nvCxnSpPr>
      <xdr:spPr>
        <a:xfrm>
          <a:off x="2019300" y="6476884"/>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113509</xdr:rowOff>
    </xdr:from>
    <xdr:to>
      <xdr:col>10</xdr:col>
      <xdr:colOff>114300</xdr:colOff>
      <xdr:row>37</xdr:row>
      <xdr:rowOff>133234</xdr:rowOff>
    </xdr:to>
    <xdr:cxnSp macro="">
      <xdr:nvCxnSpPr>
        <xdr:cNvPr id="71" name="直線コネクタ 70"/>
        <xdr:cNvCxnSpPr/>
      </xdr:nvCxnSpPr>
      <xdr:spPr>
        <a:xfrm>
          <a:off x="1130300" y="645715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69045</xdr:rowOff>
    </xdr:from>
    <xdr:to>
      <xdr:col>24</xdr:col>
      <xdr:colOff>114300</xdr:colOff>
      <xdr:row>37</xdr:row>
      <xdr:rowOff>170645</xdr:rowOff>
    </xdr:to>
    <xdr:sp macro="" textlink="">
      <xdr:nvSpPr>
        <xdr:cNvPr id="81" name="楕円 80"/>
        <xdr:cNvSpPr/>
      </xdr:nvSpPr>
      <xdr:spPr>
        <a:xfrm>
          <a:off x="4584700" y="64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28531</xdr:rowOff>
    </xdr:from>
    <xdr:ext cx="469744" cy="259045"/>
    <xdr:sp macro="" textlink="">
      <xdr:nvSpPr>
        <xdr:cNvPr id="82" name="議会費該当値テキスト"/>
        <xdr:cNvSpPr txBox="1"/>
      </xdr:nvSpPr>
      <xdr:spPr>
        <a:xfrm>
          <a:off x="4686300" y="637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81519</xdr:rowOff>
    </xdr:from>
    <xdr:to>
      <xdr:col>20</xdr:col>
      <xdr:colOff>38100</xdr:colOff>
      <xdr:row>38</xdr:row>
      <xdr:rowOff>11669</xdr:rowOff>
    </xdr:to>
    <xdr:sp macro="" textlink="">
      <xdr:nvSpPr>
        <xdr:cNvPr id="83" name="楕円 82"/>
        <xdr:cNvSpPr/>
      </xdr:nvSpPr>
      <xdr:spPr>
        <a:xfrm>
          <a:off x="3746500" y="64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2797</xdr:rowOff>
    </xdr:from>
    <xdr:ext cx="469744" cy="259045"/>
    <xdr:sp macro="" textlink="">
      <xdr:nvSpPr>
        <xdr:cNvPr id="84" name="テキスト ボックス 83"/>
        <xdr:cNvSpPr txBox="1"/>
      </xdr:nvSpPr>
      <xdr:spPr>
        <a:xfrm>
          <a:off x="3562428" y="651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89031</xdr:rowOff>
    </xdr:from>
    <xdr:to>
      <xdr:col>15</xdr:col>
      <xdr:colOff>101600</xdr:colOff>
      <xdr:row>38</xdr:row>
      <xdr:rowOff>19180</xdr:rowOff>
    </xdr:to>
    <xdr:sp macro="" textlink="">
      <xdr:nvSpPr>
        <xdr:cNvPr id="85" name="楕円 84"/>
        <xdr:cNvSpPr/>
      </xdr:nvSpPr>
      <xdr:spPr>
        <a:xfrm>
          <a:off x="2857500" y="6432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10308</xdr:rowOff>
    </xdr:from>
    <xdr:ext cx="469744" cy="259045"/>
    <xdr:sp macro="" textlink="">
      <xdr:nvSpPr>
        <xdr:cNvPr id="86" name="テキスト ボックス 85"/>
        <xdr:cNvSpPr txBox="1"/>
      </xdr:nvSpPr>
      <xdr:spPr>
        <a:xfrm>
          <a:off x="2673428" y="652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82434</xdr:rowOff>
    </xdr:from>
    <xdr:to>
      <xdr:col>10</xdr:col>
      <xdr:colOff>165100</xdr:colOff>
      <xdr:row>38</xdr:row>
      <xdr:rowOff>12584</xdr:rowOff>
    </xdr:to>
    <xdr:sp macro="" textlink="">
      <xdr:nvSpPr>
        <xdr:cNvPr id="87" name="楕円 86"/>
        <xdr:cNvSpPr/>
      </xdr:nvSpPr>
      <xdr:spPr>
        <a:xfrm>
          <a:off x="1968500" y="64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3711</xdr:rowOff>
    </xdr:from>
    <xdr:ext cx="469744" cy="259045"/>
    <xdr:sp macro="" textlink="">
      <xdr:nvSpPr>
        <xdr:cNvPr id="88" name="テキスト ボックス 87"/>
        <xdr:cNvSpPr txBox="1"/>
      </xdr:nvSpPr>
      <xdr:spPr>
        <a:xfrm>
          <a:off x="1784428" y="65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62709</xdr:rowOff>
    </xdr:from>
    <xdr:to>
      <xdr:col>6</xdr:col>
      <xdr:colOff>38100</xdr:colOff>
      <xdr:row>37</xdr:row>
      <xdr:rowOff>164309</xdr:rowOff>
    </xdr:to>
    <xdr:sp macro="" textlink="">
      <xdr:nvSpPr>
        <xdr:cNvPr id="89" name="楕円 88"/>
        <xdr:cNvSpPr/>
      </xdr:nvSpPr>
      <xdr:spPr>
        <a:xfrm>
          <a:off x="1079500" y="64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155436</xdr:rowOff>
    </xdr:from>
    <xdr:ext cx="469744" cy="259045"/>
    <xdr:sp macro="" textlink="">
      <xdr:nvSpPr>
        <xdr:cNvPr id="90" name="テキスト ボックス 89"/>
        <xdr:cNvSpPr txBox="1"/>
      </xdr:nvSpPr>
      <xdr:spPr>
        <a:xfrm>
          <a:off x="895428" y="649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118790</xdr:rowOff>
    </xdr:from>
    <xdr:to>
      <xdr:col>24</xdr:col>
      <xdr:colOff>63500</xdr:colOff>
      <xdr:row>57</xdr:row>
      <xdr:rowOff>162183</xdr:rowOff>
    </xdr:to>
    <xdr:cxnSp macro="">
      <xdr:nvCxnSpPr>
        <xdr:cNvPr id="119" name="直線コネクタ 118"/>
        <xdr:cNvCxnSpPr/>
      </xdr:nvCxnSpPr>
      <xdr:spPr>
        <a:xfrm flipV="1">
          <a:off x="3797300" y="9891440"/>
          <a:ext cx="838200" cy="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162183</xdr:rowOff>
    </xdr:from>
    <xdr:to>
      <xdr:col>19</xdr:col>
      <xdr:colOff>177800</xdr:colOff>
      <xdr:row>58</xdr:row>
      <xdr:rowOff>28482</xdr:rowOff>
    </xdr:to>
    <xdr:cxnSp macro="">
      <xdr:nvCxnSpPr>
        <xdr:cNvPr id="122" name="直線コネクタ 121"/>
        <xdr:cNvCxnSpPr/>
      </xdr:nvCxnSpPr>
      <xdr:spPr>
        <a:xfrm flipV="1">
          <a:off x="2908300" y="9934833"/>
          <a:ext cx="8890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6704</xdr:rowOff>
    </xdr:from>
    <xdr:to>
      <xdr:col>15</xdr:col>
      <xdr:colOff>50800</xdr:colOff>
      <xdr:row>58</xdr:row>
      <xdr:rowOff>28482</xdr:rowOff>
    </xdr:to>
    <xdr:cxnSp macro="">
      <xdr:nvCxnSpPr>
        <xdr:cNvPr id="125" name="直線コネクタ 124"/>
        <xdr:cNvCxnSpPr/>
      </xdr:nvCxnSpPr>
      <xdr:spPr>
        <a:xfrm>
          <a:off x="2019300" y="9950804"/>
          <a:ext cx="8890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132670</xdr:rowOff>
    </xdr:from>
    <xdr:to>
      <xdr:col>10</xdr:col>
      <xdr:colOff>114300</xdr:colOff>
      <xdr:row>58</xdr:row>
      <xdr:rowOff>6704</xdr:rowOff>
    </xdr:to>
    <xdr:cxnSp macro="">
      <xdr:nvCxnSpPr>
        <xdr:cNvPr id="128" name="直線コネクタ 127"/>
        <xdr:cNvCxnSpPr/>
      </xdr:nvCxnSpPr>
      <xdr:spPr>
        <a:xfrm>
          <a:off x="1130300" y="9905320"/>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67990</xdr:rowOff>
    </xdr:from>
    <xdr:to>
      <xdr:col>24</xdr:col>
      <xdr:colOff>114300</xdr:colOff>
      <xdr:row>57</xdr:row>
      <xdr:rowOff>169590</xdr:rowOff>
    </xdr:to>
    <xdr:sp macro="" textlink="">
      <xdr:nvSpPr>
        <xdr:cNvPr id="138" name="楕円 137"/>
        <xdr:cNvSpPr/>
      </xdr:nvSpPr>
      <xdr:spPr>
        <a:xfrm>
          <a:off x="4584700" y="98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159692</xdr:rowOff>
    </xdr:from>
    <xdr:ext cx="534377" cy="259045"/>
    <xdr:sp macro="" textlink="">
      <xdr:nvSpPr>
        <xdr:cNvPr id="139" name="総務費該当値テキスト"/>
        <xdr:cNvSpPr txBox="1"/>
      </xdr:nvSpPr>
      <xdr:spPr>
        <a:xfrm>
          <a:off x="4686300" y="97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111383</xdr:rowOff>
    </xdr:from>
    <xdr:to>
      <xdr:col>20</xdr:col>
      <xdr:colOff>38100</xdr:colOff>
      <xdr:row>58</xdr:row>
      <xdr:rowOff>41533</xdr:rowOff>
    </xdr:to>
    <xdr:sp macro="" textlink="">
      <xdr:nvSpPr>
        <xdr:cNvPr id="140" name="楕円 139"/>
        <xdr:cNvSpPr/>
      </xdr:nvSpPr>
      <xdr:spPr>
        <a:xfrm>
          <a:off x="3746500" y="98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32660</xdr:rowOff>
    </xdr:from>
    <xdr:ext cx="534377" cy="259045"/>
    <xdr:sp macro="" textlink="">
      <xdr:nvSpPr>
        <xdr:cNvPr id="141" name="テキスト ボックス 140"/>
        <xdr:cNvSpPr txBox="1"/>
      </xdr:nvSpPr>
      <xdr:spPr>
        <a:xfrm>
          <a:off x="3530111" y="99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149132</xdr:rowOff>
    </xdr:from>
    <xdr:to>
      <xdr:col>15</xdr:col>
      <xdr:colOff>101600</xdr:colOff>
      <xdr:row>58</xdr:row>
      <xdr:rowOff>79282</xdr:rowOff>
    </xdr:to>
    <xdr:sp macro="" textlink="">
      <xdr:nvSpPr>
        <xdr:cNvPr id="142" name="楕円 141"/>
        <xdr:cNvSpPr/>
      </xdr:nvSpPr>
      <xdr:spPr>
        <a:xfrm>
          <a:off x="2857500" y="9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70409</xdr:rowOff>
    </xdr:from>
    <xdr:ext cx="534377" cy="259045"/>
    <xdr:sp macro="" textlink="">
      <xdr:nvSpPr>
        <xdr:cNvPr id="143" name="テキスト ボックス 142"/>
        <xdr:cNvSpPr txBox="1"/>
      </xdr:nvSpPr>
      <xdr:spPr>
        <a:xfrm>
          <a:off x="2641111" y="100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127354</xdr:rowOff>
    </xdr:from>
    <xdr:to>
      <xdr:col>10</xdr:col>
      <xdr:colOff>165100</xdr:colOff>
      <xdr:row>58</xdr:row>
      <xdr:rowOff>57504</xdr:rowOff>
    </xdr:to>
    <xdr:sp macro="" textlink="">
      <xdr:nvSpPr>
        <xdr:cNvPr id="144" name="楕円 143"/>
        <xdr:cNvSpPr/>
      </xdr:nvSpPr>
      <xdr:spPr>
        <a:xfrm>
          <a:off x="1968500" y="99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48631</xdr:rowOff>
    </xdr:from>
    <xdr:ext cx="534377" cy="259045"/>
    <xdr:sp macro="" textlink="">
      <xdr:nvSpPr>
        <xdr:cNvPr id="145" name="テキスト ボックス 144"/>
        <xdr:cNvSpPr txBox="1"/>
      </xdr:nvSpPr>
      <xdr:spPr>
        <a:xfrm>
          <a:off x="1752111" y="99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81870</xdr:rowOff>
    </xdr:from>
    <xdr:to>
      <xdr:col>6</xdr:col>
      <xdr:colOff>38100</xdr:colOff>
      <xdr:row>58</xdr:row>
      <xdr:rowOff>12020</xdr:rowOff>
    </xdr:to>
    <xdr:sp macro="" textlink="">
      <xdr:nvSpPr>
        <xdr:cNvPr id="146" name="楕円 145"/>
        <xdr:cNvSpPr/>
      </xdr:nvSpPr>
      <xdr:spPr>
        <a:xfrm>
          <a:off x="1079500" y="98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3147</xdr:rowOff>
    </xdr:from>
    <xdr:ext cx="534377" cy="259045"/>
    <xdr:sp macro="" textlink="">
      <xdr:nvSpPr>
        <xdr:cNvPr id="147" name="テキスト ボックス 146"/>
        <xdr:cNvSpPr txBox="1"/>
      </xdr:nvSpPr>
      <xdr:spPr>
        <a:xfrm>
          <a:off x="863111" y="99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137497</xdr:rowOff>
    </xdr:from>
    <xdr:to>
      <xdr:col>24</xdr:col>
      <xdr:colOff>63500</xdr:colOff>
      <xdr:row>77</xdr:row>
      <xdr:rowOff>18424</xdr:rowOff>
    </xdr:to>
    <xdr:cxnSp macro="">
      <xdr:nvCxnSpPr>
        <xdr:cNvPr id="175" name="直線コネクタ 174"/>
        <xdr:cNvCxnSpPr/>
      </xdr:nvCxnSpPr>
      <xdr:spPr>
        <a:xfrm flipV="1">
          <a:off x="3797300" y="13167697"/>
          <a:ext cx="838200" cy="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18424</xdr:rowOff>
    </xdr:from>
    <xdr:to>
      <xdr:col>19</xdr:col>
      <xdr:colOff>177800</xdr:colOff>
      <xdr:row>77</xdr:row>
      <xdr:rowOff>18921</xdr:rowOff>
    </xdr:to>
    <xdr:cxnSp macro="">
      <xdr:nvCxnSpPr>
        <xdr:cNvPr id="178" name="直線コネクタ 177"/>
        <xdr:cNvCxnSpPr/>
      </xdr:nvCxnSpPr>
      <xdr:spPr>
        <a:xfrm flipV="1">
          <a:off x="2908300" y="13220074"/>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18921</xdr:rowOff>
    </xdr:from>
    <xdr:to>
      <xdr:col>15</xdr:col>
      <xdr:colOff>50800</xdr:colOff>
      <xdr:row>77</xdr:row>
      <xdr:rowOff>46847</xdr:rowOff>
    </xdr:to>
    <xdr:cxnSp macro="">
      <xdr:nvCxnSpPr>
        <xdr:cNvPr id="181" name="直線コネクタ 180"/>
        <xdr:cNvCxnSpPr/>
      </xdr:nvCxnSpPr>
      <xdr:spPr>
        <a:xfrm flipV="1">
          <a:off x="2019300" y="13220571"/>
          <a:ext cx="8890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46847</xdr:rowOff>
    </xdr:from>
    <xdr:to>
      <xdr:col>10</xdr:col>
      <xdr:colOff>114300</xdr:colOff>
      <xdr:row>77</xdr:row>
      <xdr:rowOff>61308</xdr:rowOff>
    </xdr:to>
    <xdr:cxnSp macro="">
      <xdr:nvCxnSpPr>
        <xdr:cNvPr id="184" name="直線コネクタ 183"/>
        <xdr:cNvCxnSpPr/>
      </xdr:nvCxnSpPr>
      <xdr:spPr>
        <a:xfrm flipV="1">
          <a:off x="1130300" y="13248497"/>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86697</xdr:rowOff>
    </xdr:from>
    <xdr:to>
      <xdr:col>24</xdr:col>
      <xdr:colOff>114300</xdr:colOff>
      <xdr:row>77</xdr:row>
      <xdr:rowOff>16847</xdr:rowOff>
    </xdr:to>
    <xdr:sp macro="" textlink="">
      <xdr:nvSpPr>
        <xdr:cNvPr id="194" name="楕円 193"/>
        <xdr:cNvSpPr/>
      </xdr:nvSpPr>
      <xdr:spPr>
        <a:xfrm>
          <a:off x="4584700" y="131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65124</xdr:rowOff>
    </xdr:from>
    <xdr:ext cx="599010" cy="259045"/>
    <xdr:sp macro="" textlink="">
      <xdr:nvSpPr>
        <xdr:cNvPr id="195" name="民生費該当値テキスト"/>
        <xdr:cNvSpPr txBox="1"/>
      </xdr:nvSpPr>
      <xdr:spPr>
        <a:xfrm>
          <a:off x="4686300" y="1309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139074</xdr:rowOff>
    </xdr:from>
    <xdr:to>
      <xdr:col>20</xdr:col>
      <xdr:colOff>38100</xdr:colOff>
      <xdr:row>77</xdr:row>
      <xdr:rowOff>69224</xdr:rowOff>
    </xdr:to>
    <xdr:sp macro="" textlink="">
      <xdr:nvSpPr>
        <xdr:cNvPr id="196" name="楕円 195"/>
        <xdr:cNvSpPr/>
      </xdr:nvSpPr>
      <xdr:spPr>
        <a:xfrm>
          <a:off x="3746500" y="131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60351</xdr:rowOff>
    </xdr:from>
    <xdr:ext cx="599010" cy="259045"/>
    <xdr:sp macro="" textlink="">
      <xdr:nvSpPr>
        <xdr:cNvPr id="197" name="テキスト ボックス 196"/>
        <xdr:cNvSpPr txBox="1"/>
      </xdr:nvSpPr>
      <xdr:spPr>
        <a:xfrm>
          <a:off x="3497795" y="1326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139571</xdr:rowOff>
    </xdr:from>
    <xdr:to>
      <xdr:col>15</xdr:col>
      <xdr:colOff>101600</xdr:colOff>
      <xdr:row>77</xdr:row>
      <xdr:rowOff>69721</xdr:rowOff>
    </xdr:to>
    <xdr:sp macro="" textlink="">
      <xdr:nvSpPr>
        <xdr:cNvPr id="198" name="楕円 197"/>
        <xdr:cNvSpPr/>
      </xdr:nvSpPr>
      <xdr:spPr>
        <a:xfrm>
          <a:off x="2857500" y="131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60848</xdr:rowOff>
    </xdr:from>
    <xdr:ext cx="599010" cy="259045"/>
    <xdr:sp macro="" textlink="">
      <xdr:nvSpPr>
        <xdr:cNvPr id="199" name="テキスト ボックス 198"/>
        <xdr:cNvSpPr txBox="1"/>
      </xdr:nvSpPr>
      <xdr:spPr>
        <a:xfrm>
          <a:off x="2608795" y="132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167497</xdr:rowOff>
    </xdr:from>
    <xdr:to>
      <xdr:col>10</xdr:col>
      <xdr:colOff>165100</xdr:colOff>
      <xdr:row>77</xdr:row>
      <xdr:rowOff>97647</xdr:rowOff>
    </xdr:to>
    <xdr:sp macro="" textlink="">
      <xdr:nvSpPr>
        <xdr:cNvPr id="200" name="楕円 199"/>
        <xdr:cNvSpPr/>
      </xdr:nvSpPr>
      <xdr:spPr>
        <a:xfrm>
          <a:off x="1968500" y="131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88774</xdr:rowOff>
    </xdr:from>
    <xdr:ext cx="599010" cy="259045"/>
    <xdr:sp macro="" textlink="">
      <xdr:nvSpPr>
        <xdr:cNvPr id="201" name="テキスト ボックス 200"/>
        <xdr:cNvSpPr txBox="1"/>
      </xdr:nvSpPr>
      <xdr:spPr>
        <a:xfrm>
          <a:off x="1719795" y="1329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10508</xdr:rowOff>
    </xdr:from>
    <xdr:to>
      <xdr:col>6</xdr:col>
      <xdr:colOff>38100</xdr:colOff>
      <xdr:row>77</xdr:row>
      <xdr:rowOff>112108</xdr:rowOff>
    </xdr:to>
    <xdr:sp macro="" textlink="">
      <xdr:nvSpPr>
        <xdr:cNvPr id="202" name="楕円 201"/>
        <xdr:cNvSpPr/>
      </xdr:nvSpPr>
      <xdr:spPr>
        <a:xfrm>
          <a:off x="1079500" y="132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103235</xdr:rowOff>
    </xdr:from>
    <xdr:ext cx="599010" cy="259045"/>
    <xdr:sp macro="" textlink="">
      <xdr:nvSpPr>
        <xdr:cNvPr id="203" name="テキスト ボックス 202"/>
        <xdr:cNvSpPr txBox="1"/>
      </xdr:nvSpPr>
      <xdr:spPr>
        <a:xfrm>
          <a:off x="830795" y="133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109578</xdr:rowOff>
    </xdr:from>
    <xdr:to>
      <xdr:col>24</xdr:col>
      <xdr:colOff>63500</xdr:colOff>
      <xdr:row>96</xdr:row>
      <xdr:rowOff>117770</xdr:rowOff>
    </xdr:to>
    <xdr:cxnSp macro="">
      <xdr:nvCxnSpPr>
        <xdr:cNvPr id="232" name="直線コネクタ 231"/>
        <xdr:cNvCxnSpPr/>
      </xdr:nvCxnSpPr>
      <xdr:spPr>
        <a:xfrm>
          <a:off x="3797300" y="16568778"/>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65367</xdr:rowOff>
    </xdr:from>
    <xdr:to>
      <xdr:col>19</xdr:col>
      <xdr:colOff>177800</xdr:colOff>
      <xdr:row>96</xdr:row>
      <xdr:rowOff>109578</xdr:rowOff>
    </xdr:to>
    <xdr:cxnSp macro="">
      <xdr:nvCxnSpPr>
        <xdr:cNvPr id="235" name="直線コネクタ 234"/>
        <xdr:cNvCxnSpPr/>
      </xdr:nvCxnSpPr>
      <xdr:spPr>
        <a:xfrm>
          <a:off x="2908300" y="16524567"/>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65367</xdr:rowOff>
    </xdr:from>
    <xdr:to>
      <xdr:col>15</xdr:col>
      <xdr:colOff>50800</xdr:colOff>
      <xdr:row>96</xdr:row>
      <xdr:rowOff>115224</xdr:rowOff>
    </xdr:to>
    <xdr:cxnSp macro="">
      <xdr:nvCxnSpPr>
        <xdr:cNvPr id="238" name="直線コネクタ 237"/>
        <xdr:cNvCxnSpPr/>
      </xdr:nvCxnSpPr>
      <xdr:spPr>
        <a:xfrm flipV="1">
          <a:off x="2019300" y="16524567"/>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115224</xdr:rowOff>
    </xdr:from>
    <xdr:to>
      <xdr:col>10</xdr:col>
      <xdr:colOff>114300</xdr:colOff>
      <xdr:row>97</xdr:row>
      <xdr:rowOff>39261</xdr:rowOff>
    </xdr:to>
    <xdr:cxnSp macro="">
      <xdr:nvCxnSpPr>
        <xdr:cNvPr id="241" name="直線コネクタ 240"/>
        <xdr:cNvCxnSpPr/>
      </xdr:nvCxnSpPr>
      <xdr:spPr>
        <a:xfrm flipV="1">
          <a:off x="1130300" y="16574424"/>
          <a:ext cx="8890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66970</xdr:rowOff>
    </xdr:from>
    <xdr:to>
      <xdr:col>24</xdr:col>
      <xdr:colOff>114300</xdr:colOff>
      <xdr:row>96</xdr:row>
      <xdr:rowOff>168570</xdr:rowOff>
    </xdr:to>
    <xdr:sp macro="" textlink="">
      <xdr:nvSpPr>
        <xdr:cNvPr id="251" name="楕円 250"/>
        <xdr:cNvSpPr/>
      </xdr:nvSpPr>
      <xdr:spPr>
        <a:xfrm>
          <a:off x="4584700" y="165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89847</xdr:rowOff>
    </xdr:from>
    <xdr:ext cx="534377" cy="259045"/>
    <xdr:sp macro="" textlink="">
      <xdr:nvSpPr>
        <xdr:cNvPr id="252" name="衛生費該当値テキスト"/>
        <xdr:cNvSpPr txBox="1"/>
      </xdr:nvSpPr>
      <xdr:spPr>
        <a:xfrm>
          <a:off x="4686300" y="163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58778</xdr:rowOff>
    </xdr:from>
    <xdr:to>
      <xdr:col>20</xdr:col>
      <xdr:colOff>38100</xdr:colOff>
      <xdr:row>96</xdr:row>
      <xdr:rowOff>160378</xdr:rowOff>
    </xdr:to>
    <xdr:sp macro="" textlink="">
      <xdr:nvSpPr>
        <xdr:cNvPr id="253" name="楕円 252"/>
        <xdr:cNvSpPr/>
      </xdr:nvSpPr>
      <xdr:spPr>
        <a:xfrm>
          <a:off x="3746500" y="165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5455</xdr:rowOff>
    </xdr:from>
    <xdr:ext cx="534377" cy="259045"/>
    <xdr:sp macro="" textlink="">
      <xdr:nvSpPr>
        <xdr:cNvPr id="254" name="テキスト ボックス 253"/>
        <xdr:cNvSpPr txBox="1"/>
      </xdr:nvSpPr>
      <xdr:spPr>
        <a:xfrm>
          <a:off x="3530111" y="162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14567</xdr:rowOff>
    </xdr:from>
    <xdr:to>
      <xdr:col>15</xdr:col>
      <xdr:colOff>101600</xdr:colOff>
      <xdr:row>96</xdr:row>
      <xdr:rowOff>116167</xdr:rowOff>
    </xdr:to>
    <xdr:sp macro="" textlink="">
      <xdr:nvSpPr>
        <xdr:cNvPr id="255" name="楕円 254"/>
        <xdr:cNvSpPr/>
      </xdr:nvSpPr>
      <xdr:spPr>
        <a:xfrm>
          <a:off x="2857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132694</xdr:rowOff>
    </xdr:from>
    <xdr:ext cx="534377" cy="259045"/>
    <xdr:sp macro="" textlink="">
      <xdr:nvSpPr>
        <xdr:cNvPr id="256" name="テキスト ボックス 255"/>
        <xdr:cNvSpPr txBox="1"/>
      </xdr:nvSpPr>
      <xdr:spPr>
        <a:xfrm>
          <a:off x="2641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64424</xdr:rowOff>
    </xdr:from>
    <xdr:to>
      <xdr:col>10</xdr:col>
      <xdr:colOff>165100</xdr:colOff>
      <xdr:row>96</xdr:row>
      <xdr:rowOff>166024</xdr:rowOff>
    </xdr:to>
    <xdr:sp macro="" textlink="">
      <xdr:nvSpPr>
        <xdr:cNvPr id="257" name="楕円 256"/>
        <xdr:cNvSpPr/>
      </xdr:nvSpPr>
      <xdr:spPr>
        <a:xfrm>
          <a:off x="19685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11101</xdr:rowOff>
    </xdr:from>
    <xdr:ext cx="534377" cy="259045"/>
    <xdr:sp macro="" textlink="">
      <xdr:nvSpPr>
        <xdr:cNvPr id="258" name="テキスト ボックス 257"/>
        <xdr:cNvSpPr txBox="1"/>
      </xdr:nvSpPr>
      <xdr:spPr>
        <a:xfrm>
          <a:off x="1752111" y="162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159911</xdr:rowOff>
    </xdr:from>
    <xdr:to>
      <xdr:col>6</xdr:col>
      <xdr:colOff>38100</xdr:colOff>
      <xdr:row>97</xdr:row>
      <xdr:rowOff>90061</xdr:rowOff>
    </xdr:to>
    <xdr:sp macro="" textlink="">
      <xdr:nvSpPr>
        <xdr:cNvPr id="259" name="楕円 258"/>
        <xdr:cNvSpPr/>
      </xdr:nvSpPr>
      <xdr:spPr>
        <a:xfrm>
          <a:off x="1079500" y="166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81188</xdr:rowOff>
    </xdr:from>
    <xdr:ext cx="534377" cy="259045"/>
    <xdr:sp macro="" textlink="">
      <xdr:nvSpPr>
        <xdr:cNvPr id="260" name="テキスト ボックス 259"/>
        <xdr:cNvSpPr txBox="1"/>
      </xdr:nvSpPr>
      <xdr:spPr>
        <a:xfrm>
          <a:off x="863111" y="167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113182</xdr:rowOff>
    </xdr:from>
    <xdr:to>
      <xdr:col>55</xdr:col>
      <xdr:colOff>0</xdr:colOff>
      <xdr:row>38</xdr:row>
      <xdr:rowOff>121412</xdr:rowOff>
    </xdr:to>
    <xdr:cxnSp macro="">
      <xdr:nvCxnSpPr>
        <xdr:cNvPr id="287" name="直線コネクタ 286"/>
        <xdr:cNvCxnSpPr/>
      </xdr:nvCxnSpPr>
      <xdr:spPr>
        <a:xfrm>
          <a:off x="9639300" y="662828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113182</xdr:rowOff>
    </xdr:from>
    <xdr:to>
      <xdr:col>50</xdr:col>
      <xdr:colOff>114300</xdr:colOff>
      <xdr:row>38</xdr:row>
      <xdr:rowOff>133985</xdr:rowOff>
    </xdr:to>
    <xdr:cxnSp macro="">
      <xdr:nvCxnSpPr>
        <xdr:cNvPr id="290" name="直線コネクタ 289"/>
        <xdr:cNvCxnSpPr/>
      </xdr:nvCxnSpPr>
      <xdr:spPr>
        <a:xfrm flipV="1">
          <a:off x="8750300" y="662828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133756</xdr:rowOff>
    </xdr:from>
    <xdr:to>
      <xdr:col>45</xdr:col>
      <xdr:colOff>177800</xdr:colOff>
      <xdr:row>38</xdr:row>
      <xdr:rowOff>133985</xdr:rowOff>
    </xdr:to>
    <xdr:cxnSp macro="">
      <xdr:nvCxnSpPr>
        <xdr:cNvPr id="293" name="直線コネクタ 292"/>
        <xdr:cNvCxnSpPr/>
      </xdr:nvCxnSpPr>
      <xdr:spPr>
        <a:xfrm>
          <a:off x="7861300" y="664885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133528</xdr:rowOff>
    </xdr:from>
    <xdr:to>
      <xdr:col>41</xdr:col>
      <xdr:colOff>50800</xdr:colOff>
      <xdr:row>38</xdr:row>
      <xdr:rowOff>133756</xdr:rowOff>
    </xdr:to>
    <xdr:cxnSp macro="">
      <xdr:nvCxnSpPr>
        <xdr:cNvPr id="296" name="直線コネクタ 295"/>
        <xdr:cNvCxnSpPr/>
      </xdr:nvCxnSpPr>
      <xdr:spPr>
        <a:xfrm>
          <a:off x="6972300" y="66486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06" name="楕円 305"/>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156989</xdr:rowOff>
    </xdr:from>
    <xdr:ext cx="313932" cy="259045"/>
    <xdr:sp macro="" textlink="">
      <xdr:nvSpPr>
        <xdr:cNvPr id="307" name="労働費該当値テキスト"/>
        <xdr:cNvSpPr txBox="1"/>
      </xdr:nvSpPr>
      <xdr:spPr>
        <a:xfrm>
          <a:off x="10528300" y="6500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62382</xdr:rowOff>
    </xdr:from>
    <xdr:to>
      <xdr:col>50</xdr:col>
      <xdr:colOff>165100</xdr:colOff>
      <xdr:row>38</xdr:row>
      <xdr:rowOff>163982</xdr:rowOff>
    </xdr:to>
    <xdr:sp macro="" textlink="">
      <xdr:nvSpPr>
        <xdr:cNvPr id="308" name="楕円 307"/>
        <xdr:cNvSpPr/>
      </xdr:nvSpPr>
      <xdr:spPr>
        <a:xfrm>
          <a:off x="9588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155109</xdr:rowOff>
    </xdr:from>
    <xdr:ext cx="378565" cy="259045"/>
    <xdr:sp macro="" textlink="">
      <xdr:nvSpPr>
        <xdr:cNvPr id="309" name="テキスト ボックス 308"/>
        <xdr:cNvSpPr txBox="1"/>
      </xdr:nvSpPr>
      <xdr:spPr>
        <a:xfrm>
          <a:off x="9450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83185</xdr:rowOff>
    </xdr:from>
    <xdr:to>
      <xdr:col>46</xdr:col>
      <xdr:colOff>38100</xdr:colOff>
      <xdr:row>39</xdr:row>
      <xdr:rowOff>13335</xdr:rowOff>
    </xdr:to>
    <xdr:sp macro="" textlink="">
      <xdr:nvSpPr>
        <xdr:cNvPr id="310" name="楕円 309"/>
        <xdr:cNvSpPr/>
      </xdr:nvSpPr>
      <xdr:spPr>
        <a:xfrm>
          <a:off x="8699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4462</xdr:rowOff>
    </xdr:from>
    <xdr:ext cx="313932" cy="259045"/>
    <xdr:sp macro="" textlink="">
      <xdr:nvSpPr>
        <xdr:cNvPr id="311" name="テキスト ボックス 310"/>
        <xdr:cNvSpPr txBox="1"/>
      </xdr:nvSpPr>
      <xdr:spPr>
        <a:xfrm>
          <a:off x="8593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82956</xdr:rowOff>
    </xdr:from>
    <xdr:to>
      <xdr:col>41</xdr:col>
      <xdr:colOff>101600</xdr:colOff>
      <xdr:row>39</xdr:row>
      <xdr:rowOff>13106</xdr:rowOff>
    </xdr:to>
    <xdr:sp macro="" textlink="">
      <xdr:nvSpPr>
        <xdr:cNvPr id="312" name="楕円 311"/>
        <xdr:cNvSpPr/>
      </xdr:nvSpPr>
      <xdr:spPr>
        <a:xfrm>
          <a:off x="7810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4233</xdr:rowOff>
    </xdr:from>
    <xdr:ext cx="313932" cy="259045"/>
    <xdr:sp macro="" textlink="">
      <xdr:nvSpPr>
        <xdr:cNvPr id="313" name="テキスト ボックス 312"/>
        <xdr:cNvSpPr txBox="1"/>
      </xdr:nvSpPr>
      <xdr:spPr>
        <a:xfrm>
          <a:off x="7704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82728</xdr:rowOff>
    </xdr:from>
    <xdr:to>
      <xdr:col>36</xdr:col>
      <xdr:colOff>165100</xdr:colOff>
      <xdr:row>39</xdr:row>
      <xdr:rowOff>12878</xdr:rowOff>
    </xdr:to>
    <xdr:sp macro="" textlink="">
      <xdr:nvSpPr>
        <xdr:cNvPr id="314" name="楕円 313"/>
        <xdr:cNvSpPr/>
      </xdr:nvSpPr>
      <xdr:spPr>
        <a:xfrm>
          <a:off x="6921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4005</xdr:rowOff>
    </xdr:from>
    <xdr:ext cx="313932" cy="259045"/>
    <xdr:sp macro="" textlink="">
      <xdr:nvSpPr>
        <xdr:cNvPr id="315" name="テキスト ボックス 314"/>
        <xdr:cNvSpPr txBox="1"/>
      </xdr:nvSpPr>
      <xdr:spPr>
        <a:xfrm>
          <a:off x="6815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35824</xdr:rowOff>
    </xdr:from>
    <xdr:to>
      <xdr:col>55</xdr:col>
      <xdr:colOff>0</xdr:colOff>
      <xdr:row>58</xdr:row>
      <xdr:rowOff>55941</xdr:rowOff>
    </xdr:to>
    <xdr:cxnSp macro="">
      <xdr:nvCxnSpPr>
        <xdr:cNvPr id="342" name="直線コネクタ 341"/>
        <xdr:cNvCxnSpPr/>
      </xdr:nvCxnSpPr>
      <xdr:spPr>
        <a:xfrm flipV="1">
          <a:off x="9639300" y="9808474"/>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11318</xdr:rowOff>
    </xdr:from>
    <xdr:to>
      <xdr:col>50</xdr:col>
      <xdr:colOff>114300</xdr:colOff>
      <xdr:row>58</xdr:row>
      <xdr:rowOff>55941</xdr:rowOff>
    </xdr:to>
    <xdr:cxnSp macro="">
      <xdr:nvCxnSpPr>
        <xdr:cNvPr id="345" name="直線コネクタ 344"/>
        <xdr:cNvCxnSpPr/>
      </xdr:nvCxnSpPr>
      <xdr:spPr>
        <a:xfrm>
          <a:off x="8750300" y="9955418"/>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131013</xdr:rowOff>
    </xdr:from>
    <xdr:to>
      <xdr:col>45</xdr:col>
      <xdr:colOff>177800</xdr:colOff>
      <xdr:row>58</xdr:row>
      <xdr:rowOff>11318</xdr:rowOff>
    </xdr:to>
    <xdr:cxnSp macro="">
      <xdr:nvCxnSpPr>
        <xdr:cNvPr id="348" name="直線コネクタ 347"/>
        <xdr:cNvCxnSpPr/>
      </xdr:nvCxnSpPr>
      <xdr:spPr>
        <a:xfrm>
          <a:off x="7861300" y="9903663"/>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131013</xdr:rowOff>
    </xdr:from>
    <xdr:to>
      <xdr:col>41</xdr:col>
      <xdr:colOff>50800</xdr:colOff>
      <xdr:row>57</xdr:row>
      <xdr:rowOff>131631</xdr:rowOff>
    </xdr:to>
    <xdr:cxnSp macro="">
      <xdr:nvCxnSpPr>
        <xdr:cNvPr id="351" name="直線コネクタ 350"/>
        <xdr:cNvCxnSpPr/>
      </xdr:nvCxnSpPr>
      <xdr:spPr>
        <a:xfrm flipV="1">
          <a:off x="6972300" y="9903663"/>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156474</xdr:rowOff>
    </xdr:from>
    <xdr:to>
      <xdr:col>55</xdr:col>
      <xdr:colOff>50800</xdr:colOff>
      <xdr:row>57</xdr:row>
      <xdr:rowOff>86624</xdr:rowOff>
    </xdr:to>
    <xdr:sp macro="" textlink="">
      <xdr:nvSpPr>
        <xdr:cNvPr id="361" name="楕円 360"/>
        <xdr:cNvSpPr/>
      </xdr:nvSpPr>
      <xdr:spPr>
        <a:xfrm>
          <a:off x="104267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134901</xdr:rowOff>
    </xdr:from>
    <xdr:ext cx="534377" cy="259045"/>
    <xdr:sp macro="" textlink="">
      <xdr:nvSpPr>
        <xdr:cNvPr id="362" name="農林水産業費該当値テキスト"/>
        <xdr:cNvSpPr txBox="1"/>
      </xdr:nvSpPr>
      <xdr:spPr>
        <a:xfrm>
          <a:off x="10528300" y="97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5141</xdr:rowOff>
    </xdr:from>
    <xdr:to>
      <xdr:col>50</xdr:col>
      <xdr:colOff>165100</xdr:colOff>
      <xdr:row>58</xdr:row>
      <xdr:rowOff>106741</xdr:rowOff>
    </xdr:to>
    <xdr:sp macro="" textlink="">
      <xdr:nvSpPr>
        <xdr:cNvPr id="363" name="楕円 362"/>
        <xdr:cNvSpPr/>
      </xdr:nvSpPr>
      <xdr:spPr>
        <a:xfrm>
          <a:off x="9588500" y="99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97868</xdr:rowOff>
    </xdr:from>
    <xdr:ext cx="469744" cy="259045"/>
    <xdr:sp macro="" textlink="">
      <xdr:nvSpPr>
        <xdr:cNvPr id="364" name="テキスト ボックス 363"/>
        <xdr:cNvSpPr txBox="1"/>
      </xdr:nvSpPr>
      <xdr:spPr>
        <a:xfrm>
          <a:off x="9404428" y="1004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131968</xdr:rowOff>
    </xdr:from>
    <xdr:to>
      <xdr:col>46</xdr:col>
      <xdr:colOff>38100</xdr:colOff>
      <xdr:row>58</xdr:row>
      <xdr:rowOff>62118</xdr:rowOff>
    </xdr:to>
    <xdr:sp macro="" textlink="">
      <xdr:nvSpPr>
        <xdr:cNvPr id="365" name="楕円 364"/>
        <xdr:cNvSpPr/>
      </xdr:nvSpPr>
      <xdr:spPr>
        <a:xfrm>
          <a:off x="8699500" y="99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53245</xdr:rowOff>
    </xdr:from>
    <xdr:ext cx="469744" cy="259045"/>
    <xdr:sp macro="" textlink="">
      <xdr:nvSpPr>
        <xdr:cNvPr id="366" name="テキスト ボックス 365"/>
        <xdr:cNvSpPr txBox="1"/>
      </xdr:nvSpPr>
      <xdr:spPr>
        <a:xfrm>
          <a:off x="8515428" y="99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80213</xdr:rowOff>
    </xdr:from>
    <xdr:to>
      <xdr:col>41</xdr:col>
      <xdr:colOff>101600</xdr:colOff>
      <xdr:row>58</xdr:row>
      <xdr:rowOff>10363</xdr:rowOff>
    </xdr:to>
    <xdr:sp macro="" textlink="">
      <xdr:nvSpPr>
        <xdr:cNvPr id="367" name="楕円 366"/>
        <xdr:cNvSpPr/>
      </xdr:nvSpPr>
      <xdr:spPr>
        <a:xfrm>
          <a:off x="7810500" y="98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1490</xdr:rowOff>
    </xdr:from>
    <xdr:ext cx="469744" cy="259045"/>
    <xdr:sp macro="" textlink="">
      <xdr:nvSpPr>
        <xdr:cNvPr id="368" name="テキスト ボックス 367"/>
        <xdr:cNvSpPr txBox="1"/>
      </xdr:nvSpPr>
      <xdr:spPr>
        <a:xfrm>
          <a:off x="7626428" y="99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80831</xdr:rowOff>
    </xdr:from>
    <xdr:to>
      <xdr:col>36</xdr:col>
      <xdr:colOff>165100</xdr:colOff>
      <xdr:row>58</xdr:row>
      <xdr:rowOff>10981</xdr:rowOff>
    </xdr:to>
    <xdr:sp macro="" textlink="">
      <xdr:nvSpPr>
        <xdr:cNvPr id="369" name="楕円 368"/>
        <xdr:cNvSpPr/>
      </xdr:nvSpPr>
      <xdr:spPr>
        <a:xfrm>
          <a:off x="6921500" y="98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2108</xdr:rowOff>
    </xdr:from>
    <xdr:ext cx="469744" cy="259045"/>
    <xdr:sp macro="" textlink="">
      <xdr:nvSpPr>
        <xdr:cNvPr id="370" name="テキスト ボックス 369"/>
        <xdr:cNvSpPr txBox="1"/>
      </xdr:nvSpPr>
      <xdr:spPr>
        <a:xfrm>
          <a:off x="6737428" y="99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107719</xdr:rowOff>
    </xdr:from>
    <xdr:to>
      <xdr:col>55</xdr:col>
      <xdr:colOff>0</xdr:colOff>
      <xdr:row>76</xdr:row>
      <xdr:rowOff>140</xdr:rowOff>
    </xdr:to>
    <xdr:cxnSp macro="">
      <xdr:nvCxnSpPr>
        <xdr:cNvPr id="397" name="直線コネクタ 396"/>
        <xdr:cNvCxnSpPr/>
      </xdr:nvCxnSpPr>
      <xdr:spPr>
        <a:xfrm flipV="1">
          <a:off x="9639300" y="12966469"/>
          <a:ext cx="838200" cy="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xdr:rowOff>
    </xdr:from>
    <xdr:to>
      <xdr:col>50</xdr:col>
      <xdr:colOff>114300</xdr:colOff>
      <xdr:row>76</xdr:row>
      <xdr:rowOff>48854</xdr:rowOff>
    </xdr:to>
    <xdr:cxnSp macro="">
      <xdr:nvCxnSpPr>
        <xdr:cNvPr id="400" name="直線コネクタ 399"/>
        <xdr:cNvCxnSpPr/>
      </xdr:nvCxnSpPr>
      <xdr:spPr>
        <a:xfrm flipV="1">
          <a:off x="8750300" y="13030340"/>
          <a:ext cx="8890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124681</xdr:rowOff>
    </xdr:from>
    <xdr:to>
      <xdr:col>45</xdr:col>
      <xdr:colOff>177800</xdr:colOff>
      <xdr:row>76</xdr:row>
      <xdr:rowOff>48854</xdr:rowOff>
    </xdr:to>
    <xdr:cxnSp macro="">
      <xdr:nvCxnSpPr>
        <xdr:cNvPr id="403" name="直線コネクタ 402"/>
        <xdr:cNvCxnSpPr/>
      </xdr:nvCxnSpPr>
      <xdr:spPr>
        <a:xfrm>
          <a:off x="7861300" y="12983431"/>
          <a:ext cx="889000" cy="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124681</xdr:rowOff>
    </xdr:from>
    <xdr:to>
      <xdr:col>41</xdr:col>
      <xdr:colOff>50800</xdr:colOff>
      <xdr:row>76</xdr:row>
      <xdr:rowOff>67690</xdr:rowOff>
    </xdr:to>
    <xdr:cxnSp macro="">
      <xdr:nvCxnSpPr>
        <xdr:cNvPr id="406" name="直線コネクタ 405"/>
        <xdr:cNvCxnSpPr/>
      </xdr:nvCxnSpPr>
      <xdr:spPr>
        <a:xfrm flipV="1">
          <a:off x="6972300" y="12983431"/>
          <a:ext cx="889000" cy="1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56919</xdr:rowOff>
    </xdr:from>
    <xdr:to>
      <xdr:col>55</xdr:col>
      <xdr:colOff>50800</xdr:colOff>
      <xdr:row>75</xdr:row>
      <xdr:rowOff>158519</xdr:rowOff>
    </xdr:to>
    <xdr:sp macro="" textlink="">
      <xdr:nvSpPr>
        <xdr:cNvPr id="416" name="楕円 415"/>
        <xdr:cNvSpPr/>
      </xdr:nvSpPr>
      <xdr:spPr>
        <a:xfrm>
          <a:off x="10426700" y="129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79796</xdr:rowOff>
    </xdr:from>
    <xdr:ext cx="534377" cy="259045"/>
    <xdr:sp macro="" textlink="">
      <xdr:nvSpPr>
        <xdr:cNvPr id="417" name="商工費該当値テキスト"/>
        <xdr:cNvSpPr txBox="1"/>
      </xdr:nvSpPr>
      <xdr:spPr>
        <a:xfrm>
          <a:off x="10528300" y="127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120790</xdr:rowOff>
    </xdr:from>
    <xdr:to>
      <xdr:col>50</xdr:col>
      <xdr:colOff>165100</xdr:colOff>
      <xdr:row>76</xdr:row>
      <xdr:rowOff>50940</xdr:rowOff>
    </xdr:to>
    <xdr:sp macro="" textlink="">
      <xdr:nvSpPr>
        <xdr:cNvPr id="418" name="楕円 417"/>
        <xdr:cNvSpPr/>
      </xdr:nvSpPr>
      <xdr:spPr>
        <a:xfrm>
          <a:off x="9588500" y="12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67467</xdr:rowOff>
    </xdr:from>
    <xdr:ext cx="534377" cy="259045"/>
    <xdr:sp macro="" textlink="">
      <xdr:nvSpPr>
        <xdr:cNvPr id="419" name="テキスト ボックス 418"/>
        <xdr:cNvSpPr txBox="1"/>
      </xdr:nvSpPr>
      <xdr:spPr>
        <a:xfrm>
          <a:off x="9372111" y="127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169504</xdr:rowOff>
    </xdr:from>
    <xdr:to>
      <xdr:col>46</xdr:col>
      <xdr:colOff>38100</xdr:colOff>
      <xdr:row>76</xdr:row>
      <xdr:rowOff>99654</xdr:rowOff>
    </xdr:to>
    <xdr:sp macro="" textlink="">
      <xdr:nvSpPr>
        <xdr:cNvPr id="420" name="楕円 419"/>
        <xdr:cNvSpPr/>
      </xdr:nvSpPr>
      <xdr:spPr>
        <a:xfrm>
          <a:off x="8699500" y="13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116181</xdr:rowOff>
    </xdr:from>
    <xdr:ext cx="534377" cy="259045"/>
    <xdr:sp macro="" textlink="">
      <xdr:nvSpPr>
        <xdr:cNvPr id="421" name="テキスト ボックス 420"/>
        <xdr:cNvSpPr txBox="1"/>
      </xdr:nvSpPr>
      <xdr:spPr>
        <a:xfrm>
          <a:off x="8483111" y="128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73881</xdr:rowOff>
    </xdr:from>
    <xdr:to>
      <xdr:col>41</xdr:col>
      <xdr:colOff>101600</xdr:colOff>
      <xdr:row>76</xdr:row>
      <xdr:rowOff>4031</xdr:rowOff>
    </xdr:to>
    <xdr:sp macro="" textlink="">
      <xdr:nvSpPr>
        <xdr:cNvPr id="422" name="楕円 421"/>
        <xdr:cNvSpPr/>
      </xdr:nvSpPr>
      <xdr:spPr>
        <a:xfrm>
          <a:off x="7810500" y="129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20558</xdr:rowOff>
    </xdr:from>
    <xdr:ext cx="534377" cy="259045"/>
    <xdr:sp macro="" textlink="">
      <xdr:nvSpPr>
        <xdr:cNvPr id="423" name="テキスト ボックス 422"/>
        <xdr:cNvSpPr txBox="1"/>
      </xdr:nvSpPr>
      <xdr:spPr>
        <a:xfrm>
          <a:off x="7594111" y="127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16890</xdr:rowOff>
    </xdr:from>
    <xdr:to>
      <xdr:col>36</xdr:col>
      <xdr:colOff>165100</xdr:colOff>
      <xdr:row>76</xdr:row>
      <xdr:rowOff>118490</xdr:rowOff>
    </xdr:to>
    <xdr:sp macro="" textlink="">
      <xdr:nvSpPr>
        <xdr:cNvPr id="424" name="楕円 423"/>
        <xdr:cNvSpPr/>
      </xdr:nvSpPr>
      <xdr:spPr>
        <a:xfrm>
          <a:off x="6921500" y="130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135018</xdr:rowOff>
    </xdr:from>
    <xdr:ext cx="534377" cy="259045"/>
    <xdr:sp macro="" textlink="">
      <xdr:nvSpPr>
        <xdr:cNvPr id="425" name="テキスト ボックス 424"/>
        <xdr:cNvSpPr txBox="1"/>
      </xdr:nvSpPr>
      <xdr:spPr>
        <a:xfrm>
          <a:off x="6705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161998</xdr:rowOff>
    </xdr:from>
    <xdr:to>
      <xdr:col>55</xdr:col>
      <xdr:colOff>0</xdr:colOff>
      <xdr:row>97</xdr:row>
      <xdr:rowOff>13050</xdr:rowOff>
    </xdr:to>
    <xdr:cxnSp macro="">
      <xdr:nvCxnSpPr>
        <xdr:cNvPr id="452" name="直線コネクタ 451"/>
        <xdr:cNvCxnSpPr/>
      </xdr:nvCxnSpPr>
      <xdr:spPr>
        <a:xfrm>
          <a:off x="9639300" y="16621198"/>
          <a:ext cx="8382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161998</xdr:rowOff>
    </xdr:from>
    <xdr:to>
      <xdr:col>50</xdr:col>
      <xdr:colOff>114300</xdr:colOff>
      <xdr:row>97</xdr:row>
      <xdr:rowOff>56014</xdr:rowOff>
    </xdr:to>
    <xdr:cxnSp macro="">
      <xdr:nvCxnSpPr>
        <xdr:cNvPr id="455" name="直線コネクタ 454"/>
        <xdr:cNvCxnSpPr/>
      </xdr:nvCxnSpPr>
      <xdr:spPr>
        <a:xfrm flipV="1">
          <a:off x="8750300" y="16621198"/>
          <a:ext cx="8890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56014</xdr:rowOff>
    </xdr:from>
    <xdr:to>
      <xdr:col>45</xdr:col>
      <xdr:colOff>177800</xdr:colOff>
      <xdr:row>97</xdr:row>
      <xdr:rowOff>56435</xdr:rowOff>
    </xdr:to>
    <xdr:cxnSp macro="">
      <xdr:nvCxnSpPr>
        <xdr:cNvPr id="458" name="直線コネクタ 457"/>
        <xdr:cNvCxnSpPr/>
      </xdr:nvCxnSpPr>
      <xdr:spPr>
        <a:xfrm flipV="1">
          <a:off x="7861300" y="1668666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56435</xdr:rowOff>
    </xdr:from>
    <xdr:to>
      <xdr:col>41</xdr:col>
      <xdr:colOff>50800</xdr:colOff>
      <xdr:row>97</xdr:row>
      <xdr:rowOff>97171</xdr:rowOff>
    </xdr:to>
    <xdr:cxnSp macro="">
      <xdr:nvCxnSpPr>
        <xdr:cNvPr id="461" name="直線コネクタ 460"/>
        <xdr:cNvCxnSpPr/>
      </xdr:nvCxnSpPr>
      <xdr:spPr>
        <a:xfrm flipV="1">
          <a:off x="6972300" y="1668708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133700</xdr:rowOff>
    </xdr:from>
    <xdr:to>
      <xdr:col>55</xdr:col>
      <xdr:colOff>50800</xdr:colOff>
      <xdr:row>97</xdr:row>
      <xdr:rowOff>63850</xdr:rowOff>
    </xdr:to>
    <xdr:sp macro="" textlink="">
      <xdr:nvSpPr>
        <xdr:cNvPr id="471" name="楕円 470"/>
        <xdr:cNvSpPr/>
      </xdr:nvSpPr>
      <xdr:spPr>
        <a:xfrm>
          <a:off x="10426700" y="165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156577</xdr:rowOff>
    </xdr:from>
    <xdr:ext cx="534377" cy="259045"/>
    <xdr:sp macro="" textlink="">
      <xdr:nvSpPr>
        <xdr:cNvPr id="472" name="土木費該当値テキスト"/>
        <xdr:cNvSpPr txBox="1"/>
      </xdr:nvSpPr>
      <xdr:spPr>
        <a:xfrm>
          <a:off x="10528300" y="164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111198</xdr:rowOff>
    </xdr:from>
    <xdr:to>
      <xdr:col>50</xdr:col>
      <xdr:colOff>165100</xdr:colOff>
      <xdr:row>97</xdr:row>
      <xdr:rowOff>41348</xdr:rowOff>
    </xdr:to>
    <xdr:sp macro="" textlink="">
      <xdr:nvSpPr>
        <xdr:cNvPr id="473" name="楕円 472"/>
        <xdr:cNvSpPr/>
      </xdr:nvSpPr>
      <xdr:spPr>
        <a:xfrm>
          <a:off x="9588500" y="165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57875</xdr:rowOff>
    </xdr:from>
    <xdr:ext cx="534377" cy="259045"/>
    <xdr:sp macro="" textlink="">
      <xdr:nvSpPr>
        <xdr:cNvPr id="474" name="テキスト ボックス 473"/>
        <xdr:cNvSpPr txBox="1"/>
      </xdr:nvSpPr>
      <xdr:spPr>
        <a:xfrm>
          <a:off x="9372111" y="163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5214</xdr:rowOff>
    </xdr:from>
    <xdr:to>
      <xdr:col>46</xdr:col>
      <xdr:colOff>38100</xdr:colOff>
      <xdr:row>97</xdr:row>
      <xdr:rowOff>106814</xdr:rowOff>
    </xdr:to>
    <xdr:sp macro="" textlink="">
      <xdr:nvSpPr>
        <xdr:cNvPr id="475" name="楕円 474"/>
        <xdr:cNvSpPr/>
      </xdr:nvSpPr>
      <xdr:spPr>
        <a:xfrm>
          <a:off x="8699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97941</xdr:rowOff>
    </xdr:from>
    <xdr:ext cx="534377" cy="259045"/>
    <xdr:sp macro="" textlink="">
      <xdr:nvSpPr>
        <xdr:cNvPr id="476" name="テキスト ボックス 475"/>
        <xdr:cNvSpPr txBox="1"/>
      </xdr:nvSpPr>
      <xdr:spPr>
        <a:xfrm>
          <a:off x="8483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5635</xdr:rowOff>
    </xdr:from>
    <xdr:to>
      <xdr:col>41</xdr:col>
      <xdr:colOff>101600</xdr:colOff>
      <xdr:row>97</xdr:row>
      <xdr:rowOff>107235</xdr:rowOff>
    </xdr:to>
    <xdr:sp macro="" textlink="">
      <xdr:nvSpPr>
        <xdr:cNvPr id="477" name="楕円 476"/>
        <xdr:cNvSpPr/>
      </xdr:nvSpPr>
      <xdr:spPr>
        <a:xfrm>
          <a:off x="7810500" y="166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123762</xdr:rowOff>
    </xdr:from>
    <xdr:ext cx="534377" cy="259045"/>
    <xdr:sp macro="" textlink="">
      <xdr:nvSpPr>
        <xdr:cNvPr id="478" name="テキスト ボックス 477"/>
        <xdr:cNvSpPr txBox="1"/>
      </xdr:nvSpPr>
      <xdr:spPr>
        <a:xfrm>
          <a:off x="7594111" y="164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46371</xdr:rowOff>
    </xdr:from>
    <xdr:to>
      <xdr:col>36</xdr:col>
      <xdr:colOff>165100</xdr:colOff>
      <xdr:row>97</xdr:row>
      <xdr:rowOff>147971</xdr:rowOff>
    </xdr:to>
    <xdr:sp macro="" textlink="">
      <xdr:nvSpPr>
        <xdr:cNvPr id="479" name="楕円 478"/>
        <xdr:cNvSpPr/>
      </xdr:nvSpPr>
      <xdr:spPr>
        <a:xfrm>
          <a:off x="6921500" y="1667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139098</xdr:rowOff>
    </xdr:from>
    <xdr:ext cx="534377" cy="259045"/>
    <xdr:sp macro="" textlink="">
      <xdr:nvSpPr>
        <xdr:cNvPr id="480" name="テキスト ボックス 479"/>
        <xdr:cNvSpPr txBox="1"/>
      </xdr:nvSpPr>
      <xdr:spPr>
        <a:xfrm>
          <a:off x="6705111" y="167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121869</xdr:rowOff>
    </xdr:from>
    <xdr:to>
      <xdr:col>85</xdr:col>
      <xdr:colOff>127000</xdr:colOff>
      <xdr:row>35</xdr:row>
      <xdr:rowOff>83441</xdr:rowOff>
    </xdr:to>
    <xdr:cxnSp macro="">
      <xdr:nvCxnSpPr>
        <xdr:cNvPr id="507" name="直線コネクタ 506"/>
        <xdr:cNvCxnSpPr/>
      </xdr:nvCxnSpPr>
      <xdr:spPr>
        <a:xfrm flipV="1">
          <a:off x="15481300" y="5951169"/>
          <a:ext cx="838200" cy="1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48009</xdr:rowOff>
    </xdr:from>
    <xdr:to>
      <xdr:col>81</xdr:col>
      <xdr:colOff>50800</xdr:colOff>
      <xdr:row>35</xdr:row>
      <xdr:rowOff>83441</xdr:rowOff>
    </xdr:to>
    <xdr:cxnSp macro="">
      <xdr:nvCxnSpPr>
        <xdr:cNvPr id="510" name="直線コネクタ 509"/>
        <xdr:cNvCxnSpPr/>
      </xdr:nvCxnSpPr>
      <xdr:spPr>
        <a:xfrm>
          <a:off x="14592300" y="6048759"/>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48009</xdr:rowOff>
    </xdr:from>
    <xdr:to>
      <xdr:col>76</xdr:col>
      <xdr:colOff>114300</xdr:colOff>
      <xdr:row>35</xdr:row>
      <xdr:rowOff>147152</xdr:rowOff>
    </xdr:to>
    <xdr:cxnSp macro="">
      <xdr:nvCxnSpPr>
        <xdr:cNvPr id="513" name="直線コネクタ 512"/>
        <xdr:cNvCxnSpPr/>
      </xdr:nvCxnSpPr>
      <xdr:spPr>
        <a:xfrm flipV="1">
          <a:off x="13703300" y="6048759"/>
          <a:ext cx="889000" cy="9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59416</xdr:rowOff>
    </xdr:from>
    <xdr:to>
      <xdr:col>71</xdr:col>
      <xdr:colOff>177800</xdr:colOff>
      <xdr:row>35</xdr:row>
      <xdr:rowOff>147152</xdr:rowOff>
    </xdr:to>
    <xdr:cxnSp macro="">
      <xdr:nvCxnSpPr>
        <xdr:cNvPr id="516" name="直線コネクタ 515"/>
        <xdr:cNvCxnSpPr/>
      </xdr:nvCxnSpPr>
      <xdr:spPr>
        <a:xfrm>
          <a:off x="12814300" y="5888716"/>
          <a:ext cx="889000" cy="2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71069</xdr:rowOff>
    </xdr:from>
    <xdr:to>
      <xdr:col>85</xdr:col>
      <xdr:colOff>177800</xdr:colOff>
      <xdr:row>35</xdr:row>
      <xdr:rowOff>1219</xdr:rowOff>
    </xdr:to>
    <xdr:sp macro="" textlink="">
      <xdr:nvSpPr>
        <xdr:cNvPr id="526" name="楕円 525"/>
        <xdr:cNvSpPr/>
      </xdr:nvSpPr>
      <xdr:spPr>
        <a:xfrm>
          <a:off x="16268700" y="59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93946</xdr:rowOff>
    </xdr:from>
    <xdr:ext cx="534377" cy="259045"/>
    <xdr:sp macro="" textlink="">
      <xdr:nvSpPr>
        <xdr:cNvPr id="527" name="消防費該当値テキスト"/>
        <xdr:cNvSpPr txBox="1"/>
      </xdr:nvSpPr>
      <xdr:spPr>
        <a:xfrm>
          <a:off x="16370300" y="575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32641</xdr:rowOff>
    </xdr:from>
    <xdr:to>
      <xdr:col>81</xdr:col>
      <xdr:colOff>101600</xdr:colOff>
      <xdr:row>35</xdr:row>
      <xdr:rowOff>134241</xdr:rowOff>
    </xdr:to>
    <xdr:sp macro="" textlink="">
      <xdr:nvSpPr>
        <xdr:cNvPr id="528" name="楕円 527"/>
        <xdr:cNvSpPr/>
      </xdr:nvSpPr>
      <xdr:spPr>
        <a:xfrm>
          <a:off x="15430500" y="60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150768</xdr:rowOff>
    </xdr:from>
    <xdr:ext cx="534377" cy="259045"/>
    <xdr:sp macro="" textlink="">
      <xdr:nvSpPr>
        <xdr:cNvPr id="529" name="テキスト ボックス 528"/>
        <xdr:cNvSpPr txBox="1"/>
      </xdr:nvSpPr>
      <xdr:spPr>
        <a:xfrm>
          <a:off x="15214111" y="58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168659</xdr:rowOff>
    </xdr:from>
    <xdr:to>
      <xdr:col>76</xdr:col>
      <xdr:colOff>165100</xdr:colOff>
      <xdr:row>35</xdr:row>
      <xdr:rowOff>98809</xdr:rowOff>
    </xdr:to>
    <xdr:sp macro="" textlink="">
      <xdr:nvSpPr>
        <xdr:cNvPr id="530" name="楕円 529"/>
        <xdr:cNvSpPr/>
      </xdr:nvSpPr>
      <xdr:spPr>
        <a:xfrm>
          <a:off x="14541500" y="5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115336</xdr:rowOff>
    </xdr:from>
    <xdr:ext cx="534377" cy="259045"/>
    <xdr:sp macro="" textlink="">
      <xdr:nvSpPr>
        <xdr:cNvPr id="531" name="テキスト ボックス 530"/>
        <xdr:cNvSpPr txBox="1"/>
      </xdr:nvSpPr>
      <xdr:spPr>
        <a:xfrm>
          <a:off x="14325111" y="57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96352</xdr:rowOff>
    </xdr:from>
    <xdr:to>
      <xdr:col>72</xdr:col>
      <xdr:colOff>38100</xdr:colOff>
      <xdr:row>36</xdr:row>
      <xdr:rowOff>26502</xdr:rowOff>
    </xdr:to>
    <xdr:sp macro="" textlink="">
      <xdr:nvSpPr>
        <xdr:cNvPr id="532" name="楕円 531"/>
        <xdr:cNvSpPr/>
      </xdr:nvSpPr>
      <xdr:spPr>
        <a:xfrm>
          <a:off x="13652500" y="60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17629</xdr:rowOff>
    </xdr:from>
    <xdr:ext cx="534377" cy="259045"/>
    <xdr:sp macro="" textlink="">
      <xdr:nvSpPr>
        <xdr:cNvPr id="533" name="テキスト ボックス 532"/>
        <xdr:cNvSpPr txBox="1"/>
      </xdr:nvSpPr>
      <xdr:spPr>
        <a:xfrm>
          <a:off x="13436111" y="61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8616</xdr:rowOff>
    </xdr:from>
    <xdr:to>
      <xdr:col>67</xdr:col>
      <xdr:colOff>101600</xdr:colOff>
      <xdr:row>34</xdr:row>
      <xdr:rowOff>110216</xdr:rowOff>
    </xdr:to>
    <xdr:sp macro="" textlink="">
      <xdr:nvSpPr>
        <xdr:cNvPr id="534" name="楕円 533"/>
        <xdr:cNvSpPr/>
      </xdr:nvSpPr>
      <xdr:spPr>
        <a:xfrm>
          <a:off x="12763500" y="58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126743</xdr:rowOff>
    </xdr:from>
    <xdr:ext cx="534377" cy="259045"/>
    <xdr:sp macro="" textlink="">
      <xdr:nvSpPr>
        <xdr:cNvPr id="535" name="テキスト ボックス 534"/>
        <xdr:cNvSpPr txBox="1"/>
      </xdr:nvSpPr>
      <xdr:spPr>
        <a:xfrm>
          <a:off x="12547111" y="56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82669</xdr:rowOff>
    </xdr:from>
    <xdr:to>
      <xdr:col>85</xdr:col>
      <xdr:colOff>127000</xdr:colOff>
      <xdr:row>57</xdr:row>
      <xdr:rowOff>139341</xdr:rowOff>
    </xdr:to>
    <xdr:cxnSp macro="">
      <xdr:nvCxnSpPr>
        <xdr:cNvPr id="567" name="直線コネクタ 566"/>
        <xdr:cNvCxnSpPr/>
      </xdr:nvCxnSpPr>
      <xdr:spPr>
        <a:xfrm flipV="1">
          <a:off x="15481300" y="9855319"/>
          <a:ext cx="838200" cy="5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139341</xdr:rowOff>
    </xdr:from>
    <xdr:to>
      <xdr:col>81</xdr:col>
      <xdr:colOff>50800</xdr:colOff>
      <xdr:row>58</xdr:row>
      <xdr:rowOff>143031</xdr:rowOff>
    </xdr:to>
    <xdr:cxnSp macro="">
      <xdr:nvCxnSpPr>
        <xdr:cNvPr id="570" name="直線コネクタ 569"/>
        <xdr:cNvCxnSpPr/>
      </xdr:nvCxnSpPr>
      <xdr:spPr>
        <a:xfrm flipV="1">
          <a:off x="14592300" y="9911991"/>
          <a:ext cx="889000" cy="1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2" name="テキスト ボックス 571"/>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143031</xdr:rowOff>
    </xdr:from>
    <xdr:to>
      <xdr:col>76</xdr:col>
      <xdr:colOff>114300</xdr:colOff>
      <xdr:row>59</xdr:row>
      <xdr:rowOff>2475</xdr:rowOff>
    </xdr:to>
    <xdr:cxnSp macro="">
      <xdr:nvCxnSpPr>
        <xdr:cNvPr id="573" name="直線コネクタ 572"/>
        <xdr:cNvCxnSpPr/>
      </xdr:nvCxnSpPr>
      <xdr:spPr>
        <a:xfrm flipV="1">
          <a:off x="13703300" y="10087131"/>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162963</xdr:rowOff>
    </xdr:from>
    <xdr:to>
      <xdr:col>71</xdr:col>
      <xdr:colOff>177800</xdr:colOff>
      <xdr:row>59</xdr:row>
      <xdr:rowOff>2475</xdr:rowOff>
    </xdr:to>
    <xdr:cxnSp macro="">
      <xdr:nvCxnSpPr>
        <xdr:cNvPr id="576" name="直線コネクタ 575"/>
        <xdr:cNvCxnSpPr/>
      </xdr:nvCxnSpPr>
      <xdr:spPr>
        <a:xfrm>
          <a:off x="12814300" y="10107063"/>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31869</xdr:rowOff>
    </xdr:from>
    <xdr:to>
      <xdr:col>85</xdr:col>
      <xdr:colOff>177800</xdr:colOff>
      <xdr:row>57</xdr:row>
      <xdr:rowOff>133469</xdr:rowOff>
    </xdr:to>
    <xdr:sp macro="" textlink="">
      <xdr:nvSpPr>
        <xdr:cNvPr id="586" name="楕円 585"/>
        <xdr:cNvSpPr/>
      </xdr:nvSpPr>
      <xdr:spPr>
        <a:xfrm>
          <a:off x="16268700" y="98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54746</xdr:rowOff>
    </xdr:from>
    <xdr:ext cx="534377" cy="259045"/>
    <xdr:sp macro="" textlink="">
      <xdr:nvSpPr>
        <xdr:cNvPr id="587" name="教育費該当値テキスト"/>
        <xdr:cNvSpPr txBox="1"/>
      </xdr:nvSpPr>
      <xdr:spPr>
        <a:xfrm>
          <a:off x="16370300" y="96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88541</xdr:rowOff>
    </xdr:from>
    <xdr:to>
      <xdr:col>81</xdr:col>
      <xdr:colOff>101600</xdr:colOff>
      <xdr:row>58</xdr:row>
      <xdr:rowOff>18691</xdr:rowOff>
    </xdr:to>
    <xdr:sp macro="" textlink="">
      <xdr:nvSpPr>
        <xdr:cNvPr id="588" name="楕円 587"/>
        <xdr:cNvSpPr/>
      </xdr:nvSpPr>
      <xdr:spPr>
        <a:xfrm>
          <a:off x="15430500" y="98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35218</xdr:rowOff>
    </xdr:from>
    <xdr:ext cx="534377" cy="259045"/>
    <xdr:sp macro="" textlink="">
      <xdr:nvSpPr>
        <xdr:cNvPr id="589" name="テキスト ボックス 588"/>
        <xdr:cNvSpPr txBox="1"/>
      </xdr:nvSpPr>
      <xdr:spPr>
        <a:xfrm>
          <a:off x="15214111" y="96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92231</xdr:rowOff>
    </xdr:from>
    <xdr:to>
      <xdr:col>76</xdr:col>
      <xdr:colOff>165100</xdr:colOff>
      <xdr:row>59</xdr:row>
      <xdr:rowOff>22381</xdr:rowOff>
    </xdr:to>
    <xdr:sp macro="" textlink="">
      <xdr:nvSpPr>
        <xdr:cNvPr id="590" name="楕円 589"/>
        <xdr:cNvSpPr/>
      </xdr:nvSpPr>
      <xdr:spPr>
        <a:xfrm>
          <a:off x="14541500" y="100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13508</xdr:rowOff>
    </xdr:from>
    <xdr:ext cx="534377" cy="259045"/>
    <xdr:sp macro="" textlink="">
      <xdr:nvSpPr>
        <xdr:cNvPr id="591" name="テキスト ボックス 590"/>
        <xdr:cNvSpPr txBox="1"/>
      </xdr:nvSpPr>
      <xdr:spPr>
        <a:xfrm>
          <a:off x="14325111" y="101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123125</xdr:rowOff>
    </xdr:from>
    <xdr:to>
      <xdr:col>72</xdr:col>
      <xdr:colOff>38100</xdr:colOff>
      <xdr:row>59</xdr:row>
      <xdr:rowOff>53275</xdr:rowOff>
    </xdr:to>
    <xdr:sp macro="" textlink="">
      <xdr:nvSpPr>
        <xdr:cNvPr id="592" name="楕円 591"/>
        <xdr:cNvSpPr/>
      </xdr:nvSpPr>
      <xdr:spPr>
        <a:xfrm>
          <a:off x="13652500" y="100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44402</xdr:rowOff>
    </xdr:from>
    <xdr:ext cx="534377" cy="259045"/>
    <xdr:sp macro="" textlink="">
      <xdr:nvSpPr>
        <xdr:cNvPr id="593" name="テキスト ボックス 592"/>
        <xdr:cNvSpPr txBox="1"/>
      </xdr:nvSpPr>
      <xdr:spPr>
        <a:xfrm>
          <a:off x="13436111" y="101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112163</xdr:rowOff>
    </xdr:from>
    <xdr:to>
      <xdr:col>67</xdr:col>
      <xdr:colOff>101600</xdr:colOff>
      <xdr:row>59</xdr:row>
      <xdr:rowOff>42313</xdr:rowOff>
    </xdr:to>
    <xdr:sp macro="" textlink="">
      <xdr:nvSpPr>
        <xdr:cNvPr id="594" name="楕円 593"/>
        <xdr:cNvSpPr/>
      </xdr:nvSpPr>
      <xdr:spPr>
        <a:xfrm>
          <a:off x="12763500" y="100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33440</xdr:rowOff>
    </xdr:from>
    <xdr:ext cx="534377" cy="259045"/>
    <xdr:sp macro="" textlink="">
      <xdr:nvSpPr>
        <xdr:cNvPr id="595" name="テキスト ボックス 594"/>
        <xdr:cNvSpPr txBox="1"/>
      </xdr:nvSpPr>
      <xdr:spPr>
        <a:xfrm>
          <a:off x="12547111" y="101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70320</xdr:rowOff>
    </xdr:from>
    <xdr:to>
      <xdr:col>85</xdr:col>
      <xdr:colOff>127000</xdr:colOff>
      <xdr:row>78</xdr:row>
      <xdr:rowOff>127470</xdr:rowOff>
    </xdr:to>
    <xdr:cxnSp macro="">
      <xdr:nvCxnSpPr>
        <xdr:cNvPr id="622" name="直線コネクタ 621"/>
        <xdr:cNvCxnSpPr/>
      </xdr:nvCxnSpPr>
      <xdr:spPr>
        <a:xfrm flipV="1">
          <a:off x="15481300" y="134434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127470</xdr:rowOff>
    </xdr:from>
    <xdr:to>
      <xdr:col>81</xdr:col>
      <xdr:colOff>50800</xdr:colOff>
      <xdr:row>78</xdr:row>
      <xdr:rowOff>136796</xdr:rowOff>
    </xdr:to>
    <xdr:cxnSp macro="">
      <xdr:nvCxnSpPr>
        <xdr:cNvPr id="625" name="直線コネクタ 624"/>
        <xdr:cNvCxnSpPr/>
      </xdr:nvCxnSpPr>
      <xdr:spPr>
        <a:xfrm flipV="1">
          <a:off x="14592300" y="13500570"/>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136796</xdr:rowOff>
    </xdr:from>
    <xdr:to>
      <xdr:col>76</xdr:col>
      <xdr:colOff>114300</xdr:colOff>
      <xdr:row>78</xdr:row>
      <xdr:rowOff>139700</xdr:rowOff>
    </xdr:to>
    <xdr:cxnSp macro="">
      <xdr:nvCxnSpPr>
        <xdr:cNvPr id="628" name="直線コネクタ 627"/>
        <xdr:cNvCxnSpPr/>
      </xdr:nvCxnSpPr>
      <xdr:spPr>
        <a:xfrm flipV="1">
          <a:off x="13703300" y="1350989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114440</xdr:rowOff>
    </xdr:from>
    <xdr:to>
      <xdr:col>71</xdr:col>
      <xdr:colOff>177800</xdr:colOff>
      <xdr:row>78</xdr:row>
      <xdr:rowOff>139700</xdr:rowOff>
    </xdr:to>
    <xdr:cxnSp macro="">
      <xdr:nvCxnSpPr>
        <xdr:cNvPr id="631" name="直線コネクタ 630"/>
        <xdr:cNvCxnSpPr/>
      </xdr:nvCxnSpPr>
      <xdr:spPr>
        <a:xfrm>
          <a:off x="12814300" y="134875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19520</xdr:rowOff>
    </xdr:from>
    <xdr:to>
      <xdr:col>85</xdr:col>
      <xdr:colOff>177800</xdr:colOff>
      <xdr:row>78</xdr:row>
      <xdr:rowOff>121120</xdr:rowOff>
    </xdr:to>
    <xdr:sp macro="" textlink="">
      <xdr:nvSpPr>
        <xdr:cNvPr id="641" name="楕円 640"/>
        <xdr:cNvSpPr/>
      </xdr:nvSpPr>
      <xdr:spPr>
        <a:xfrm>
          <a:off x="162687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105897</xdr:rowOff>
    </xdr:from>
    <xdr:ext cx="469744" cy="259045"/>
    <xdr:sp macro="" textlink="">
      <xdr:nvSpPr>
        <xdr:cNvPr id="642" name="災害復旧費該当値テキスト"/>
        <xdr:cNvSpPr txBox="1"/>
      </xdr:nvSpPr>
      <xdr:spPr>
        <a:xfrm>
          <a:off x="16370300" y="133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76670</xdr:rowOff>
    </xdr:from>
    <xdr:to>
      <xdr:col>81</xdr:col>
      <xdr:colOff>101600</xdr:colOff>
      <xdr:row>79</xdr:row>
      <xdr:rowOff>6820</xdr:rowOff>
    </xdr:to>
    <xdr:sp macro="" textlink="">
      <xdr:nvSpPr>
        <xdr:cNvPr id="643" name="楕円 642"/>
        <xdr:cNvSpPr/>
      </xdr:nvSpPr>
      <xdr:spPr>
        <a:xfrm>
          <a:off x="15430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169397</xdr:rowOff>
    </xdr:from>
    <xdr:ext cx="378565" cy="259045"/>
    <xdr:sp macro="" textlink="">
      <xdr:nvSpPr>
        <xdr:cNvPr id="644" name="テキスト ボックス 643"/>
        <xdr:cNvSpPr txBox="1"/>
      </xdr:nvSpPr>
      <xdr:spPr>
        <a:xfrm>
          <a:off x="15292017" y="1354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85996</xdr:rowOff>
    </xdr:from>
    <xdr:to>
      <xdr:col>76</xdr:col>
      <xdr:colOff>165100</xdr:colOff>
      <xdr:row>79</xdr:row>
      <xdr:rowOff>16146</xdr:rowOff>
    </xdr:to>
    <xdr:sp macro="" textlink="">
      <xdr:nvSpPr>
        <xdr:cNvPr id="645" name="楕円 644"/>
        <xdr:cNvSpPr/>
      </xdr:nvSpPr>
      <xdr:spPr>
        <a:xfrm>
          <a:off x="14541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7273</xdr:rowOff>
    </xdr:from>
    <xdr:ext cx="378565" cy="259045"/>
    <xdr:sp macro="" textlink="">
      <xdr:nvSpPr>
        <xdr:cNvPr id="646" name="テキスト ボックス 645"/>
        <xdr:cNvSpPr txBox="1"/>
      </xdr:nvSpPr>
      <xdr:spPr>
        <a:xfrm>
          <a:off x="14403017" y="1355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63640</xdr:rowOff>
    </xdr:from>
    <xdr:to>
      <xdr:col>67</xdr:col>
      <xdr:colOff>101600</xdr:colOff>
      <xdr:row>78</xdr:row>
      <xdr:rowOff>165240</xdr:rowOff>
    </xdr:to>
    <xdr:sp macro="" textlink="">
      <xdr:nvSpPr>
        <xdr:cNvPr id="649" name="楕円 648"/>
        <xdr:cNvSpPr/>
      </xdr:nvSpPr>
      <xdr:spPr>
        <a:xfrm>
          <a:off x="12763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156367</xdr:rowOff>
    </xdr:from>
    <xdr:ext cx="469744" cy="259045"/>
    <xdr:sp macro="" textlink="">
      <xdr:nvSpPr>
        <xdr:cNvPr id="650" name="テキスト ボックス 649"/>
        <xdr:cNvSpPr txBox="1"/>
      </xdr:nvSpPr>
      <xdr:spPr>
        <a:xfrm>
          <a:off x="12579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73434</xdr:rowOff>
    </xdr:from>
    <xdr:to>
      <xdr:col>85</xdr:col>
      <xdr:colOff>127000</xdr:colOff>
      <xdr:row>97</xdr:row>
      <xdr:rowOff>86827</xdr:rowOff>
    </xdr:to>
    <xdr:cxnSp macro="">
      <xdr:nvCxnSpPr>
        <xdr:cNvPr id="683" name="直線コネクタ 682"/>
        <xdr:cNvCxnSpPr/>
      </xdr:nvCxnSpPr>
      <xdr:spPr>
        <a:xfrm>
          <a:off x="15481300" y="16704084"/>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59423</xdr:rowOff>
    </xdr:from>
    <xdr:to>
      <xdr:col>81</xdr:col>
      <xdr:colOff>50800</xdr:colOff>
      <xdr:row>97</xdr:row>
      <xdr:rowOff>73434</xdr:rowOff>
    </xdr:to>
    <xdr:cxnSp macro="">
      <xdr:nvCxnSpPr>
        <xdr:cNvPr id="686" name="直線コネクタ 685"/>
        <xdr:cNvCxnSpPr/>
      </xdr:nvCxnSpPr>
      <xdr:spPr>
        <a:xfrm>
          <a:off x="14592300" y="16690073"/>
          <a:ext cx="8890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59423</xdr:rowOff>
    </xdr:from>
    <xdr:to>
      <xdr:col>76</xdr:col>
      <xdr:colOff>114300</xdr:colOff>
      <xdr:row>97</xdr:row>
      <xdr:rowOff>61271</xdr:rowOff>
    </xdr:to>
    <xdr:cxnSp macro="">
      <xdr:nvCxnSpPr>
        <xdr:cNvPr id="689" name="直線コネクタ 688"/>
        <xdr:cNvCxnSpPr/>
      </xdr:nvCxnSpPr>
      <xdr:spPr>
        <a:xfrm flipV="1">
          <a:off x="13703300" y="16690073"/>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54623</xdr:rowOff>
    </xdr:from>
    <xdr:to>
      <xdr:col>71</xdr:col>
      <xdr:colOff>177800</xdr:colOff>
      <xdr:row>97</xdr:row>
      <xdr:rowOff>61271</xdr:rowOff>
    </xdr:to>
    <xdr:cxnSp macro="">
      <xdr:nvCxnSpPr>
        <xdr:cNvPr id="692" name="直線コネクタ 691"/>
        <xdr:cNvCxnSpPr/>
      </xdr:nvCxnSpPr>
      <xdr:spPr>
        <a:xfrm>
          <a:off x="12814300" y="16685273"/>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36027</xdr:rowOff>
    </xdr:from>
    <xdr:to>
      <xdr:col>85</xdr:col>
      <xdr:colOff>177800</xdr:colOff>
      <xdr:row>97</xdr:row>
      <xdr:rowOff>137627</xdr:rowOff>
    </xdr:to>
    <xdr:sp macro="" textlink="">
      <xdr:nvSpPr>
        <xdr:cNvPr id="702" name="楕円 701"/>
        <xdr:cNvSpPr/>
      </xdr:nvSpPr>
      <xdr:spPr>
        <a:xfrm>
          <a:off x="16268700" y="166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14454</xdr:rowOff>
    </xdr:from>
    <xdr:ext cx="534377" cy="259045"/>
    <xdr:sp macro="" textlink="">
      <xdr:nvSpPr>
        <xdr:cNvPr id="703" name="公債費該当値テキスト"/>
        <xdr:cNvSpPr txBox="1"/>
      </xdr:nvSpPr>
      <xdr:spPr>
        <a:xfrm>
          <a:off x="16370300" y="166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22634</xdr:rowOff>
    </xdr:from>
    <xdr:to>
      <xdr:col>81</xdr:col>
      <xdr:colOff>101600</xdr:colOff>
      <xdr:row>97</xdr:row>
      <xdr:rowOff>124234</xdr:rowOff>
    </xdr:to>
    <xdr:sp macro="" textlink="">
      <xdr:nvSpPr>
        <xdr:cNvPr id="704" name="楕円 703"/>
        <xdr:cNvSpPr/>
      </xdr:nvSpPr>
      <xdr:spPr>
        <a:xfrm>
          <a:off x="15430500" y="166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115361</xdr:rowOff>
    </xdr:from>
    <xdr:ext cx="534377" cy="259045"/>
    <xdr:sp macro="" textlink="">
      <xdr:nvSpPr>
        <xdr:cNvPr id="705" name="テキスト ボックス 704"/>
        <xdr:cNvSpPr txBox="1"/>
      </xdr:nvSpPr>
      <xdr:spPr>
        <a:xfrm>
          <a:off x="15214111" y="167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8623</xdr:rowOff>
    </xdr:from>
    <xdr:to>
      <xdr:col>76</xdr:col>
      <xdr:colOff>165100</xdr:colOff>
      <xdr:row>97</xdr:row>
      <xdr:rowOff>110223</xdr:rowOff>
    </xdr:to>
    <xdr:sp macro="" textlink="">
      <xdr:nvSpPr>
        <xdr:cNvPr id="706" name="楕円 705"/>
        <xdr:cNvSpPr/>
      </xdr:nvSpPr>
      <xdr:spPr>
        <a:xfrm>
          <a:off x="14541500" y="1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101350</xdr:rowOff>
    </xdr:from>
    <xdr:ext cx="534377" cy="259045"/>
    <xdr:sp macro="" textlink="">
      <xdr:nvSpPr>
        <xdr:cNvPr id="707" name="テキスト ボックス 706"/>
        <xdr:cNvSpPr txBox="1"/>
      </xdr:nvSpPr>
      <xdr:spPr>
        <a:xfrm>
          <a:off x="14325111" y="1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10471</xdr:rowOff>
    </xdr:from>
    <xdr:to>
      <xdr:col>72</xdr:col>
      <xdr:colOff>38100</xdr:colOff>
      <xdr:row>97</xdr:row>
      <xdr:rowOff>112071</xdr:rowOff>
    </xdr:to>
    <xdr:sp macro="" textlink="">
      <xdr:nvSpPr>
        <xdr:cNvPr id="708" name="楕円 707"/>
        <xdr:cNvSpPr/>
      </xdr:nvSpPr>
      <xdr:spPr>
        <a:xfrm>
          <a:off x="13652500" y="166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103198</xdr:rowOff>
    </xdr:from>
    <xdr:ext cx="534377" cy="259045"/>
    <xdr:sp macro="" textlink="">
      <xdr:nvSpPr>
        <xdr:cNvPr id="709" name="テキスト ボックス 708"/>
        <xdr:cNvSpPr txBox="1"/>
      </xdr:nvSpPr>
      <xdr:spPr>
        <a:xfrm>
          <a:off x="13436111" y="167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3823</xdr:rowOff>
    </xdr:from>
    <xdr:to>
      <xdr:col>67</xdr:col>
      <xdr:colOff>101600</xdr:colOff>
      <xdr:row>97</xdr:row>
      <xdr:rowOff>105423</xdr:rowOff>
    </xdr:to>
    <xdr:sp macro="" textlink="">
      <xdr:nvSpPr>
        <xdr:cNvPr id="710" name="楕円 709"/>
        <xdr:cNvSpPr/>
      </xdr:nvSpPr>
      <xdr:spPr>
        <a:xfrm>
          <a:off x="12763500" y="166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96550</xdr:rowOff>
    </xdr:from>
    <xdr:ext cx="534377" cy="259045"/>
    <xdr:sp macro="" textlink="">
      <xdr:nvSpPr>
        <xdr:cNvPr id="711" name="テキスト ボックス 710"/>
        <xdr:cNvSpPr txBox="1"/>
      </xdr:nvSpPr>
      <xdr:spPr>
        <a:xfrm>
          <a:off x="12547111" y="167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衛生費、商工費、土木費、消防費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全国、県、類似団体内平均値を上回っている。これは、本市の基幹産業が観光業で人口規模以上の行政需要が多いことや</a:t>
          </a:r>
          <a:r>
            <a:rPr lang="ja-JP" altLang="ja-JP" sz="1100">
              <a:solidFill>
                <a:schemeClr val="dk1"/>
              </a:solidFill>
              <a:effectLst/>
              <a:latin typeface="+mn-lt"/>
              <a:ea typeface="+mn-ea"/>
              <a:cs typeface="+mn-cs"/>
            </a:rPr>
            <a:t>、消防業務、廃棄物処理施設を単独で運営していることが要因である。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総務費は、南熱海支所・消防署南熱海出張所改築工事</a:t>
          </a:r>
          <a:r>
            <a:rPr kumimoji="1" lang="ja-JP" altLang="en-US" sz="1100">
              <a:solidFill>
                <a:schemeClr val="dk1"/>
              </a:solidFill>
              <a:effectLst/>
              <a:latin typeface="+mn-lt"/>
              <a:ea typeface="+mn-ea"/>
              <a:cs typeface="+mn-cs"/>
            </a:rPr>
            <a:t>、庁内パソコンの購入、ふるさと納税返礼品事業</a:t>
          </a:r>
          <a:r>
            <a:rPr kumimoji="1" lang="ja-JP" altLang="ja-JP" sz="1100" b="0" i="0" baseline="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増加している。民生費は、</a:t>
          </a:r>
          <a:r>
            <a:rPr lang="ja-JP" altLang="ja-JP" sz="1100">
              <a:solidFill>
                <a:schemeClr val="dk1"/>
              </a:solidFill>
              <a:effectLst/>
              <a:latin typeface="+mn-lt"/>
              <a:ea typeface="+mn-ea"/>
              <a:cs typeface="+mn-cs"/>
            </a:rPr>
            <a:t>後期高齢者医療事業特別会計、介護保険事業特別会計</a:t>
          </a:r>
          <a:r>
            <a:rPr lang="ja-JP" altLang="ja-JP" sz="1100" b="0" i="0" baseline="0">
              <a:solidFill>
                <a:schemeClr val="dk1"/>
              </a:solidFill>
              <a:effectLst/>
              <a:latin typeface="+mn-lt"/>
              <a:ea typeface="+mn-ea"/>
              <a:cs typeface="+mn-cs"/>
            </a:rPr>
            <a:t>への繰出金</a:t>
          </a:r>
          <a:r>
            <a:rPr lang="ja-JP" altLang="en-US" sz="1100" b="0" i="0" baseline="0">
              <a:solidFill>
                <a:schemeClr val="dk1"/>
              </a:solidFill>
              <a:effectLst/>
              <a:latin typeface="+mn-lt"/>
              <a:ea typeface="+mn-ea"/>
              <a:cs typeface="+mn-cs"/>
            </a:rPr>
            <a:t>、認定こども園開設事業経費により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農林水産業費は、</a:t>
          </a:r>
          <a:r>
            <a:rPr kumimoji="1" lang="ja-JP" altLang="en-US" sz="1100">
              <a:solidFill>
                <a:schemeClr val="dk1"/>
              </a:solidFill>
              <a:effectLst/>
              <a:latin typeface="+mn-lt"/>
              <a:ea typeface="+mn-ea"/>
              <a:cs typeface="+mn-cs"/>
            </a:rPr>
            <a:t>初島漁港交流広場整備事業の休憩施設等の工事により増加している</a:t>
          </a:r>
          <a:r>
            <a:rPr kumimoji="1" lang="ja-JP" altLang="ja-JP" sz="1100">
              <a:solidFill>
                <a:schemeClr val="dk1"/>
              </a:solidFill>
              <a:effectLst/>
              <a:latin typeface="+mn-lt"/>
              <a:ea typeface="+mn-ea"/>
              <a:cs typeface="+mn-cs"/>
            </a:rPr>
            <a:t>。衛生費は、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町し尿等共同処理施設建設事業による増加があったが、</a:t>
          </a:r>
          <a:r>
            <a:rPr lang="ja-JP" altLang="ja-JP" sz="1100" b="0" i="0" baseline="0">
              <a:solidFill>
                <a:schemeClr val="dk1"/>
              </a:solidFill>
              <a:effectLst/>
              <a:latin typeface="+mn-lt"/>
              <a:ea typeface="+mn-ea"/>
              <a:cs typeface="+mn-cs"/>
            </a:rPr>
            <a:t>エコプラント保全工事費（</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年度完了）</a:t>
          </a:r>
          <a:r>
            <a:rPr lang="ja-JP" altLang="en-US" sz="1100" b="0" i="0" baseline="0">
              <a:solidFill>
                <a:schemeClr val="dk1"/>
              </a:solidFill>
              <a:effectLst/>
              <a:latin typeface="+mn-lt"/>
              <a:ea typeface="+mn-ea"/>
              <a:cs typeface="+mn-cs"/>
            </a:rPr>
            <a:t>は減少している。</a:t>
          </a:r>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プレミアム付き商品券事業により増加している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土木費は、耐震対策緊急促進事業、市営住宅の維持補修費が減少している。</a:t>
          </a:r>
          <a:r>
            <a:rPr kumimoji="1" lang="ja-JP" altLang="ja-JP" sz="1100">
              <a:solidFill>
                <a:schemeClr val="dk1"/>
              </a:solidFill>
              <a:effectLst/>
              <a:latin typeface="+mn-lt"/>
              <a:ea typeface="+mn-ea"/>
              <a:cs typeface="+mn-cs"/>
            </a:rPr>
            <a:t>消防費は、南熱海支所・消防署南熱海出張所改築工事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消防団第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分団詰所新設工事</a:t>
          </a:r>
          <a:r>
            <a:rPr kumimoji="1" lang="ja-JP" altLang="en-US" sz="1100">
              <a:solidFill>
                <a:schemeClr val="dk1"/>
              </a:solidFill>
              <a:effectLst/>
              <a:latin typeface="+mn-lt"/>
              <a:ea typeface="+mn-ea"/>
              <a:cs typeface="+mn-cs"/>
            </a:rPr>
            <a:t>により増加している</a:t>
          </a: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文化振興基金積立金が減少したが認定こども園開設事業経費、小中学校</a:t>
          </a:r>
          <a:r>
            <a:rPr kumimoji="1" lang="ja-JP" altLang="ja-JP" sz="1100">
              <a:solidFill>
                <a:schemeClr val="dk1"/>
              </a:solidFill>
              <a:effectLst/>
              <a:latin typeface="+mn-lt"/>
              <a:ea typeface="+mn-ea"/>
              <a:cs typeface="+mn-cs"/>
            </a:rPr>
            <a:t>エアコン設置工事</a:t>
          </a:r>
          <a:r>
            <a:rPr kumimoji="1" lang="ja-JP" altLang="en-US" sz="1100">
              <a:solidFill>
                <a:schemeClr val="dk1"/>
              </a:solidFill>
              <a:effectLst/>
              <a:latin typeface="+mn-lt"/>
              <a:ea typeface="+mn-ea"/>
              <a:cs typeface="+mn-cs"/>
            </a:rPr>
            <a:t>が増加している。災害復旧費は、</a:t>
          </a:r>
          <a:r>
            <a:rPr kumimoji="1" lang="ja-JP" altLang="ja-JP" sz="1100">
              <a:solidFill>
                <a:schemeClr val="dk1"/>
              </a:solidFill>
              <a:effectLst/>
              <a:latin typeface="+mn-lt"/>
              <a:ea typeface="+mn-ea"/>
              <a:cs typeface="+mn-cs"/>
            </a:rPr>
            <a:t>初島漁港関連が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年度に被災したこと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公債費の減少は、</a:t>
          </a:r>
          <a:r>
            <a:rPr lang="ja-JP" altLang="ja-JP" sz="1100">
              <a:solidFill>
                <a:schemeClr val="dk1"/>
              </a:solidFill>
              <a:effectLst/>
              <a:latin typeface="+mn-lt"/>
              <a:ea typeface="+mn-ea"/>
              <a:cs typeface="+mn-cs"/>
            </a:rPr>
            <a:t>元金償還額を上回らない額の借入れに努めたこと</a:t>
          </a:r>
          <a:r>
            <a:rPr lang="ja-JP" altLang="en-US" sz="1100">
              <a:solidFill>
                <a:schemeClr val="dk1"/>
              </a:solidFill>
              <a:effectLst/>
              <a:latin typeface="+mn-lt"/>
              <a:ea typeface="+mn-ea"/>
              <a:cs typeface="+mn-cs"/>
            </a:rPr>
            <a:t>による。</a:t>
          </a:r>
          <a:endParaRPr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財政調整基金残高の標準財政規模に対する比率が前年度から</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増加したのは、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決算剰余金積立及び下水道貸付金償還金を積立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たことによ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るものである。</a:t>
          </a:r>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年連続で赤字となったが、実質単年度収支には算定されない決算剰余金</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億円を財政調整基金に積立しているためである。今後も、計画的な基金の積立や取崩しを行い健全な財政運営に努める。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会計において実質収支は黒字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国民健康保険事業特別会計は、</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年度歳入の前期高齢者交付金が増加したことによるもので、</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は平年並みの数値</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となっている。水道事業会計及び温泉事業会計は、平成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年度にマイナス</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だったがＨ</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年度以降は、全ての会計で黒字となっている。また、離島初島簡易水道事業特別会計は、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Ｒ</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日付で閉鎖され打切決算をしたため、同日付の資金について黒字と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なった</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。今後も、水道事業会計、下水道事業会計、温泉事業会計については、経営戦略等の計画に基づき、その他の事業会計についても、一般会計の繰出金に依存しないように、健全な財政運営に努め</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20959577</v>
      </c>
      <c r="BO4" s="431"/>
      <c r="BP4" s="431"/>
      <c r="BQ4" s="431"/>
      <c r="BR4" s="431"/>
      <c r="BS4" s="431"/>
      <c r="BT4" s="431"/>
      <c r="BU4" s="432"/>
      <c r="BV4" s="430">
        <v>19996387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v>
      </c>
      <c r="CU4" s="437"/>
      <c r="CV4" s="437"/>
      <c r="CW4" s="437"/>
      <c r="CX4" s="437"/>
      <c r="CY4" s="437"/>
      <c r="CZ4" s="437"/>
      <c r="DA4" s="438"/>
      <c r="DB4" s="436">
        <v>8.1999999999999993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20073665</v>
      </c>
      <c r="BO5" s="468"/>
      <c r="BP5" s="468"/>
      <c r="BQ5" s="468"/>
      <c r="BR5" s="468"/>
      <c r="BS5" s="468"/>
      <c r="BT5" s="468"/>
      <c r="BU5" s="469"/>
      <c r="BV5" s="467">
        <v>18819559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85.1</v>
      </c>
      <c r="CU5" s="465"/>
      <c r="CV5" s="465"/>
      <c r="CW5" s="465"/>
      <c r="CX5" s="465"/>
      <c r="CY5" s="465"/>
      <c r="CZ5" s="465"/>
      <c r="DA5" s="466"/>
      <c r="DB5" s="464">
        <v>83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885912</v>
      </c>
      <c r="BO6" s="468"/>
      <c r="BP6" s="468"/>
      <c r="BQ6" s="468"/>
      <c r="BR6" s="468"/>
      <c r="BS6" s="468"/>
      <c r="BT6" s="468"/>
      <c r="BU6" s="469"/>
      <c r="BV6" s="467">
        <v>1176828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89</v>
      </c>
      <c r="CU6" s="505"/>
      <c r="CV6" s="505"/>
      <c r="CW6" s="505"/>
      <c r="CX6" s="505"/>
      <c r="CY6" s="505"/>
      <c r="CZ6" s="505"/>
      <c r="DA6" s="506"/>
      <c r="DB6" s="504">
        <v>87.8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91384</v>
      </c>
      <c r="BO7" s="468"/>
      <c r="BP7" s="468"/>
      <c r="BQ7" s="468"/>
      <c r="BR7" s="468"/>
      <c r="BS7" s="468"/>
      <c r="BT7" s="468"/>
      <c r="BU7" s="469"/>
      <c r="BV7" s="467">
        <v>354025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9932952</v>
      </c>
      <c r="CU7" s="468"/>
      <c r="CV7" s="468"/>
      <c r="CW7" s="468"/>
      <c r="CX7" s="468"/>
      <c r="CY7" s="468"/>
      <c r="CZ7" s="468"/>
      <c r="DA7" s="469"/>
      <c r="DB7" s="467">
        <v>10042774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794528</v>
      </c>
      <c r="BO8" s="468"/>
      <c r="BP8" s="468"/>
      <c r="BQ8" s="468"/>
      <c r="BR8" s="468"/>
      <c r="BS8" s="468"/>
      <c r="BT8" s="468"/>
      <c r="BU8" s="469"/>
      <c r="BV8" s="467">
        <v>822803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0.92</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37544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-28275</v>
      </c>
      <c r="BO9" s="468"/>
      <c r="BP9" s="468"/>
      <c r="BQ9" s="468"/>
      <c r="BR9" s="468"/>
      <c r="BS9" s="468"/>
      <c r="BT9" s="468"/>
      <c r="BU9" s="469"/>
      <c r="BV9" s="467">
        <v>-36200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10.9</v>
      </c>
      <c r="CU9" s="465"/>
      <c r="CV9" s="465"/>
      <c r="CW9" s="465"/>
      <c r="CX9" s="465"/>
      <c r="CY9" s="465"/>
      <c r="CZ9" s="465"/>
      <c r="DA9" s="466"/>
      <c r="DB9" s="464">
        <v>11.5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39611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309383</v>
      </c>
      <c r="BO10" s="468"/>
      <c r="BP10" s="468"/>
      <c r="BQ10" s="468"/>
      <c r="BR10" s="468"/>
      <c r="BS10" s="468"/>
      <c r="BT10" s="468"/>
      <c r="BU10" s="469"/>
      <c r="BV10" s="467">
        <v>312333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36607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500886</v>
      </c>
      <c r="BO12" s="468"/>
      <c r="BP12" s="468"/>
      <c r="BQ12" s="468"/>
      <c r="BR12" s="468"/>
      <c r="BS12" s="468"/>
      <c r="BT12" s="468"/>
      <c r="BU12" s="469"/>
      <c r="BV12" s="467">
        <v>500000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35955</v>
      </c>
      <c r="S13" s="552"/>
      <c r="T13" s="552"/>
      <c r="U13" s="552"/>
      <c r="V13" s="553"/>
      <c r="W13" s="483" t="s">
        <v>137</v>
      </c>
      <c r="X13" s="484"/>
      <c r="Y13" s="484"/>
      <c r="Z13" s="484"/>
      <c r="AA13" s="484"/>
      <c r="AB13" s="474"/>
      <c r="AC13" s="518">
        <v>265</v>
      </c>
      <c r="AD13" s="519"/>
      <c r="AE13" s="519"/>
      <c r="AF13" s="519"/>
      <c r="AG13" s="561"/>
      <c r="AH13" s="518">
        <v>286</v>
      </c>
      <c r="AI13" s="519"/>
      <c r="AJ13" s="519"/>
      <c r="AK13" s="519"/>
      <c r="AL13" s="520"/>
      <c r="AM13" s="496" t="s">
        <v>138</v>
      </c>
      <c r="AN13" s="497"/>
      <c r="AO13" s="497"/>
      <c r="AP13" s="497"/>
      <c r="AQ13" s="497"/>
      <c r="AR13" s="497"/>
      <c r="AS13" s="497"/>
      <c r="AT13" s="498"/>
      <c r="AU13" s="499" t="s">
        <v>115</v>
      </c>
      <c r="AV13" s="500"/>
      <c r="AW13" s="500"/>
      <c r="AX13" s="500"/>
      <c r="AY13" s="501" t="s">
        <v>139</v>
      </c>
      <c r="AZ13" s="502"/>
      <c r="BA13" s="502"/>
      <c r="BB13" s="502"/>
      <c r="BC13" s="502"/>
      <c r="BD13" s="502"/>
      <c r="BE13" s="502"/>
      <c r="BF13" s="502"/>
      <c r="BG13" s="502"/>
      <c r="BH13" s="502"/>
      <c r="BI13" s="502"/>
      <c r="BJ13" s="502"/>
      <c r="BK13" s="502"/>
      <c r="BL13" s="502"/>
      <c r="BM13" s="503"/>
      <c r="BN13" s="467">
        <v>-219778</v>
      </c>
      <c r="BO13" s="468"/>
      <c r="BP13" s="468"/>
      <c r="BQ13" s="468"/>
      <c r="BR13" s="468"/>
      <c r="BS13" s="468"/>
      <c r="BT13" s="468"/>
      <c r="BU13" s="469"/>
      <c r="BV13" s="467">
        <v>-223867</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2.9</v>
      </c>
      <c r="CU13" s="465"/>
      <c r="CV13" s="465"/>
      <c r="CW13" s="465"/>
      <c r="CX13" s="465"/>
      <c r="CY13" s="465"/>
      <c r="CZ13" s="465"/>
      <c r="DA13" s="466"/>
      <c r="DB13" s="464">
        <v>3.5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37042</v>
      </c>
      <c r="S14" s="552"/>
      <c r="T14" s="552"/>
      <c r="U14" s="552"/>
      <c r="V14" s="553"/>
      <c r="W14" s="457"/>
      <c r="X14" s="458"/>
      <c r="Y14" s="458"/>
      <c r="Z14" s="458"/>
      <c r="AA14" s="458"/>
      <c r="AB14" s="447"/>
      <c r="AC14" s="554">
        <v>1.6</v>
      </c>
      <c r="AD14" s="555"/>
      <c r="AE14" s="555"/>
      <c r="AF14" s="555"/>
      <c r="AG14" s="556"/>
      <c r="AH14" s="554">
        <v>1.6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17</v>
      </c>
      <c r="CU14" s="566"/>
      <c r="CV14" s="566"/>
      <c r="CW14" s="566"/>
      <c r="CX14" s="566"/>
      <c r="CY14" s="566"/>
      <c r="CZ14" s="566"/>
      <c r="DA14" s="567"/>
      <c r="DB14" s="565">
        <v>10.1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36536</v>
      </c>
      <c r="S15" s="552"/>
      <c r="T15" s="552"/>
      <c r="U15" s="552"/>
      <c r="V15" s="553"/>
      <c r="W15" s="483" t="s">
        <v>143</v>
      </c>
      <c r="X15" s="484"/>
      <c r="Y15" s="484"/>
      <c r="Z15" s="484"/>
      <c r="AA15" s="484"/>
      <c r="AB15" s="474"/>
      <c r="AC15" s="518">
        <v>2045</v>
      </c>
      <c r="AD15" s="519"/>
      <c r="AE15" s="519"/>
      <c r="AF15" s="519"/>
      <c r="AG15" s="561"/>
      <c r="AH15" s="518">
        <v>2159</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6825711</v>
      </c>
      <c r="BO15" s="431"/>
      <c r="BP15" s="431"/>
      <c r="BQ15" s="431"/>
      <c r="BR15" s="431"/>
      <c r="BS15" s="431"/>
      <c r="BT15" s="431"/>
      <c r="BU15" s="432"/>
      <c r="BV15" s="430">
        <v>6863265</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12.4</v>
      </c>
      <c r="AD16" s="555"/>
      <c r="AE16" s="555"/>
      <c r="AF16" s="555"/>
      <c r="AG16" s="556"/>
      <c r="AH16" s="554">
        <v>12.3</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7384656</v>
      </c>
      <c r="BO16" s="468"/>
      <c r="BP16" s="468"/>
      <c r="BQ16" s="468"/>
      <c r="BR16" s="468"/>
      <c r="BS16" s="468"/>
      <c r="BT16" s="468"/>
      <c r="BU16" s="469"/>
      <c r="BV16" s="467">
        <v>7392724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14120</v>
      </c>
      <c r="AD17" s="519"/>
      <c r="AE17" s="519"/>
      <c r="AF17" s="519"/>
      <c r="AG17" s="561"/>
      <c r="AH17" s="518">
        <v>15102</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8905106</v>
      </c>
      <c r="BO17" s="468"/>
      <c r="BP17" s="468"/>
      <c r="BQ17" s="468"/>
      <c r="BR17" s="468"/>
      <c r="BS17" s="468"/>
      <c r="BT17" s="468"/>
      <c r="BU17" s="469"/>
      <c r="BV17" s="467">
        <v>8936700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61.78</v>
      </c>
      <c r="M18" s="583"/>
      <c r="N18" s="583"/>
      <c r="O18" s="583"/>
      <c r="P18" s="583"/>
      <c r="Q18" s="583"/>
      <c r="R18" s="584"/>
      <c r="S18" s="584"/>
      <c r="T18" s="584"/>
      <c r="U18" s="584"/>
      <c r="V18" s="585"/>
      <c r="W18" s="485"/>
      <c r="X18" s="486"/>
      <c r="Y18" s="486"/>
      <c r="Z18" s="486"/>
      <c r="AA18" s="486"/>
      <c r="AB18" s="477"/>
      <c r="AC18" s="586">
        <v>85.9</v>
      </c>
      <c r="AD18" s="587"/>
      <c r="AE18" s="587"/>
      <c r="AF18" s="587"/>
      <c r="AG18" s="588"/>
      <c r="AH18" s="586">
        <v>86.1</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8994736</v>
      </c>
      <c r="BO18" s="468"/>
      <c r="BP18" s="468"/>
      <c r="BQ18" s="468"/>
      <c r="BR18" s="468"/>
      <c r="BS18" s="468"/>
      <c r="BT18" s="468"/>
      <c r="BU18" s="469"/>
      <c r="BV18" s="467">
        <v>8819214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608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13882025</v>
      </c>
      <c r="BO19" s="468"/>
      <c r="BP19" s="468"/>
      <c r="BQ19" s="468"/>
      <c r="BR19" s="468"/>
      <c r="BS19" s="468"/>
      <c r="BT19" s="468"/>
      <c r="BU19" s="469"/>
      <c r="BV19" s="467">
        <v>13728064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18846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17100757</v>
      </c>
      <c r="BO23" s="468"/>
      <c r="BP23" s="468"/>
      <c r="BQ23" s="468"/>
      <c r="BR23" s="468"/>
      <c r="BS23" s="468"/>
      <c r="BT23" s="468"/>
      <c r="BU23" s="469"/>
      <c r="BV23" s="467">
        <v>16523711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7480</v>
      </c>
      <c r="R24" s="519"/>
      <c r="S24" s="519"/>
      <c r="T24" s="519"/>
      <c r="U24" s="519"/>
      <c r="V24" s="561"/>
      <c r="W24" s="620"/>
      <c r="X24" s="608"/>
      <c r="Y24" s="609"/>
      <c r="Z24" s="517" t="s">
        <v>167</v>
      </c>
      <c r="AA24" s="497"/>
      <c r="AB24" s="497"/>
      <c r="AC24" s="497"/>
      <c r="AD24" s="497"/>
      <c r="AE24" s="497"/>
      <c r="AF24" s="497"/>
      <c r="AG24" s="498"/>
      <c r="AH24" s="518">
        <v>408</v>
      </c>
      <c r="AI24" s="519"/>
      <c r="AJ24" s="519"/>
      <c r="AK24" s="519"/>
      <c r="AL24" s="561"/>
      <c r="AM24" s="518">
        <v>1304784</v>
      </c>
      <c r="AN24" s="519"/>
      <c r="AO24" s="519"/>
      <c r="AP24" s="519"/>
      <c r="AQ24" s="519"/>
      <c r="AR24" s="561"/>
      <c r="AS24" s="518">
        <v>3198</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11604547</v>
      </c>
      <c r="BO24" s="468"/>
      <c r="BP24" s="468"/>
      <c r="BQ24" s="468"/>
      <c r="BR24" s="468"/>
      <c r="BS24" s="468"/>
      <c r="BT24" s="468"/>
      <c r="BU24" s="469"/>
      <c r="BV24" s="467">
        <v>10943245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6290</v>
      </c>
      <c r="R25" s="519"/>
      <c r="S25" s="519"/>
      <c r="T25" s="519"/>
      <c r="U25" s="519"/>
      <c r="V25" s="561"/>
      <c r="W25" s="620"/>
      <c r="X25" s="608"/>
      <c r="Y25" s="609"/>
      <c r="Z25" s="517" t="s">
        <v>170</v>
      </c>
      <c r="AA25" s="497"/>
      <c r="AB25" s="497"/>
      <c r="AC25" s="497"/>
      <c r="AD25" s="497"/>
      <c r="AE25" s="497"/>
      <c r="AF25" s="497"/>
      <c r="AG25" s="498"/>
      <c r="AH25" s="518">
        <v>88</v>
      </c>
      <c r="AI25" s="519"/>
      <c r="AJ25" s="519"/>
      <c r="AK25" s="519"/>
      <c r="AL25" s="561"/>
      <c r="AM25" s="518">
        <v>249128</v>
      </c>
      <c r="AN25" s="519"/>
      <c r="AO25" s="519"/>
      <c r="AP25" s="519"/>
      <c r="AQ25" s="519"/>
      <c r="AR25" s="561"/>
      <c r="AS25" s="518">
        <v>2831</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1796945</v>
      </c>
      <c r="BO25" s="431"/>
      <c r="BP25" s="431"/>
      <c r="BQ25" s="431"/>
      <c r="BR25" s="431"/>
      <c r="BS25" s="431"/>
      <c r="BT25" s="431"/>
      <c r="BU25" s="432"/>
      <c r="BV25" s="430">
        <v>2031653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5610</v>
      </c>
      <c r="R26" s="519"/>
      <c r="S26" s="519"/>
      <c r="T26" s="519"/>
      <c r="U26" s="519"/>
      <c r="V26" s="561"/>
      <c r="W26" s="620"/>
      <c r="X26" s="608"/>
      <c r="Y26" s="609"/>
      <c r="Z26" s="517" t="s">
        <v>173</v>
      </c>
      <c r="AA26" s="630"/>
      <c r="AB26" s="630"/>
      <c r="AC26" s="630"/>
      <c r="AD26" s="630"/>
      <c r="AE26" s="630"/>
      <c r="AF26" s="630"/>
      <c r="AG26" s="631"/>
      <c r="AH26" s="518">
        <v>22</v>
      </c>
      <c r="AI26" s="519"/>
      <c r="AJ26" s="519"/>
      <c r="AK26" s="519"/>
      <c r="AL26" s="561"/>
      <c r="AM26" s="518">
        <v>75922</v>
      </c>
      <c r="AN26" s="519"/>
      <c r="AO26" s="519"/>
      <c r="AP26" s="519"/>
      <c r="AQ26" s="519"/>
      <c r="AR26" s="561"/>
      <c r="AS26" s="518">
        <v>3451</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4650</v>
      </c>
      <c r="R27" s="519"/>
      <c r="S27" s="519"/>
      <c r="T27" s="519"/>
      <c r="U27" s="519"/>
      <c r="V27" s="561"/>
      <c r="W27" s="620"/>
      <c r="X27" s="608"/>
      <c r="Y27" s="609"/>
      <c r="Z27" s="517" t="s">
        <v>176</v>
      </c>
      <c r="AA27" s="497"/>
      <c r="AB27" s="497"/>
      <c r="AC27" s="497"/>
      <c r="AD27" s="497"/>
      <c r="AE27" s="497"/>
      <c r="AF27" s="497"/>
      <c r="AG27" s="498"/>
      <c r="AH27" s="518">
        <v>25</v>
      </c>
      <c r="AI27" s="519"/>
      <c r="AJ27" s="519"/>
      <c r="AK27" s="519"/>
      <c r="AL27" s="561"/>
      <c r="AM27" s="518">
        <v>79083</v>
      </c>
      <c r="AN27" s="519"/>
      <c r="AO27" s="519"/>
      <c r="AP27" s="519"/>
      <c r="AQ27" s="519"/>
      <c r="AR27" s="561"/>
      <c r="AS27" s="518">
        <v>3163</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t="s">
        <v>178</v>
      </c>
      <c r="BO27" s="644"/>
      <c r="BP27" s="644"/>
      <c r="BQ27" s="644"/>
      <c r="BR27" s="644"/>
      <c r="BS27" s="644"/>
      <c r="BT27" s="644"/>
      <c r="BU27" s="645"/>
      <c r="BV27" s="643" t="s">
        <v>179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4250</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179</v>
      </c>
      <c r="AN28" s="519"/>
      <c r="AO28" s="519"/>
      <c r="AP28" s="519"/>
      <c r="AQ28" s="519"/>
      <c r="AR28" s="561"/>
      <c r="AS28" s="518" t="s">
        <v>127</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3336392</v>
      </c>
      <c r="BO28" s="431"/>
      <c r="BP28" s="431"/>
      <c r="BQ28" s="431"/>
      <c r="BR28" s="431"/>
      <c r="BS28" s="431"/>
      <c r="BT28" s="431"/>
      <c r="BU28" s="432"/>
      <c r="BV28" s="430">
        <v>3107895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13</v>
      </c>
      <c r="M29" s="519"/>
      <c r="N29" s="519"/>
      <c r="O29" s="519"/>
      <c r="P29" s="561"/>
      <c r="Q29" s="518">
        <v>3900</v>
      </c>
      <c r="R29" s="519"/>
      <c r="S29" s="519"/>
      <c r="T29" s="519"/>
      <c r="U29" s="519"/>
      <c r="V29" s="561"/>
      <c r="W29" s="621"/>
      <c r="X29" s="622"/>
      <c r="Y29" s="623"/>
      <c r="Z29" s="517" t="s">
        <v>184</v>
      </c>
      <c r="AA29" s="497"/>
      <c r="AB29" s="497"/>
      <c r="AC29" s="497"/>
      <c r="AD29" s="497"/>
      <c r="AE29" s="497"/>
      <c r="AF29" s="497"/>
      <c r="AG29" s="498"/>
      <c r="AH29" s="518">
        <v>433</v>
      </c>
      <c r="AI29" s="519"/>
      <c r="AJ29" s="519"/>
      <c r="AK29" s="519"/>
      <c r="AL29" s="561"/>
      <c r="AM29" s="518">
        <v>1383867</v>
      </c>
      <c r="AN29" s="519"/>
      <c r="AO29" s="519"/>
      <c r="AP29" s="519"/>
      <c r="AQ29" s="519"/>
      <c r="AR29" s="561"/>
      <c r="AS29" s="518">
        <v>3196</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201941</v>
      </c>
      <c r="BO29" s="468"/>
      <c r="BP29" s="468"/>
      <c r="BQ29" s="468"/>
      <c r="BR29" s="468"/>
      <c r="BS29" s="468"/>
      <c r="BT29" s="468"/>
      <c r="BU29" s="469"/>
      <c r="BV29" s="467">
        <v>201831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103.5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1727003</v>
      </c>
      <c r="BO30" s="644"/>
      <c r="BP30" s="644"/>
      <c r="BQ30" s="644"/>
      <c r="BR30" s="644"/>
      <c r="BS30" s="644"/>
      <c r="BT30" s="644"/>
      <c r="BU30" s="645"/>
      <c r="BV30" s="643">
        <v>1831559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離島初島簡易水道事業特別会計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静岡県後期高齢者医療広域連合（普通会計）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熱海日金山霊園</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IF('各会計、関係団体の財政状況及び健全化判断比率'!B35="","",'各会計、関係団体の財政状況及び健全化判断比率'!B35)</f>
        <v>初島漁業集落排水処理事業特別会計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静岡県後期高齢者医療広域連合（事業会計）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スパ・マリーナ熱海</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温泉事業会計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静岡地方税滞納整理機構</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熱海市土地開発公社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fiSz6yFMdWfy96VrPYSxjY2wFRq4YBnzMDOF9u+1B4viL6SohrDQSShoZzCmWvBXnzsWpFP6naSvQ7XfWxlHw==" saltValue="y3gLxPClR0vk1CWtEiQX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561</v>
      </c>
      <c r="D34" s="1248"/>
      <c r="E34" s="1249"/>
      <c r="F34" s="32">
        <v>9.4499999999999993</v>
      </c>
      <c r="G34" s="33">
        <v>8.68</v>
      </c>
      <c r="H34" s="33">
        <v>9.9600000000000009</v>
      </c>
      <c r="I34" s="33">
        <v>11.6</v>
      </c>
      <c r="J34" s="34">
        <v>12.01</v>
      </c>
      <c r="K34" s="22"/>
      <c r="L34" s="22"/>
      <c r="M34" s="22"/>
      <c r="N34" s="22"/>
      <c r="O34" s="22"/>
      <c r="P34" s="22"/>
    </row>
    <row r="35" spans="1:16" ht="39" customHeight="1" x14ac:dyDescent="0.15">
      <c r="A35" s="22"/>
      <c r="B35" s="35"/>
      <c r="C35" s="1242" t="s">
        <v>562</v>
      </c>
      <c r="D35" s="1243"/>
      <c r="E35" s="1244"/>
      <c r="F35" s="36">
        <v>8.7200000000000006</v>
      </c>
      <c r="G35" s="37">
        <v>8.73</v>
      </c>
      <c r="H35" s="37">
        <v>8.57</v>
      </c>
      <c r="I35" s="37">
        <v>8.19</v>
      </c>
      <c r="J35" s="38">
        <v>7.99</v>
      </c>
      <c r="K35" s="22"/>
      <c r="L35" s="22"/>
      <c r="M35" s="22"/>
      <c r="N35" s="22"/>
      <c r="O35" s="22"/>
      <c r="P35" s="22"/>
    </row>
    <row r="36" spans="1:16" ht="39" customHeight="1" x14ac:dyDescent="0.15">
      <c r="A36" s="22"/>
      <c r="B36" s="35"/>
      <c r="C36" s="1242" t="s">
        <v>563</v>
      </c>
      <c r="D36" s="1243"/>
      <c r="E36" s="1244"/>
      <c r="F36" s="36">
        <v>0</v>
      </c>
      <c r="G36" s="37">
        <v>0.51</v>
      </c>
      <c r="H36" s="37">
        <v>4.96</v>
      </c>
      <c r="I36" s="37">
        <v>5.88</v>
      </c>
      <c r="J36" s="38">
        <v>7.27</v>
      </c>
      <c r="K36" s="22"/>
      <c r="L36" s="22"/>
      <c r="M36" s="22"/>
      <c r="N36" s="22"/>
      <c r="O36" s="22"/>
      <c r="P36" s="22"/>
    </row>
    <row r="37" spans="1:16" ht="39" customHeight="1" x14ac:dyDescent="0.15">
      <c r="A37" s="22"/>
      <c r="B37" s="35"/>
      <c r="C37" s="1242" t="s">
        <v>564</v>
      </c>
      <c r="D37" s="1243"/>
      <c r="E37" s="1244"/>
      <c r="F37" s="36">
        <v>4.4800000000000004</v>
      </c>
      <c r="G37" s="37">
        <v>5.16</v>
      </c>
      <c r="H37" s="37">
        <v>5.5</v>
      </c>
      <c r="I37" s="37">
        <v>5.99</v>
      </c>
      <c r="J37" s="38">
        <v>5.98</v>
      </c>
      <c r="K37" s="22"/>
      <c r="L37" s="22"/>
      <c r="M37" s="22"/>
      <c r="N37" s="22"/>
      <c r="O37" s="22"/>
      <c r="P37" s="22"/>
    </row>
    <row r="38" spans="1:16" ht="39" customHeight="1" x14ac:dyDescent="0.15">
      <c r="A38" s="22"/>
      <c r="B38" s="35"/>
      <c r="C38" s="1242" t="s">
        <v>565</v>
      </c>
      <c r="D38" s="1243"/>
      <c r="E38" s="1244"/>
      <c r="F38" s="36">
        <v>1.54</v>
      </c>
      <c r="G38" s="37">
        <v>2.73</v>
      </c>
      <c r="H38" s="37">
        <v>5.24</v>
      </c>
      <c r="I38" s="37">
        <v>1.49</v>
      </c>
      <c r="J38" s="38">
        <v>1.74</v>
      </c>
      <c r="K38" s="22"/>
      <c r="L38" s="22"/>
      <c r="M38" s="22"/>
      <c r="N38" s="22"/>
      <c r="O38" s="22"/>
      <c r="P38" s="22"/>
    </row>
    <row r="39" spans="1:16" ht="39" customHeight="1" x14ac:dyDescent="0.15">
      <c r="A39" s="22"/>
      <c r="B39" s="35"/>
      <c r="C39" s="1242" t="s">
        <v>566</v>
      </c>
      <c r="D39" s="1243"/>
      <c r="E39" s="1244"/>
      <c r="F39" s="36">
        <v>0.66</v>
      </c>
      <c r="G39" s="37">
        <v>2.2200000000000002</v>
      </c>
      <c r="H39" s="37">
        <v>1.5</v>
      </c>
      <c r="I39" s="37">
        <v>2.06</v>
      </c>
      <c r="J39" s="38">
        <v>1.51</v>
      </c>
      <c r="K39" s="22"/>
      <c r="L39" s="22"/>
      <c r="M39" s="22"/>
      <c r="N39" s="22"/>
      <c r="O39" s="22"/>
      <c r="P39" s="22"/>
    </row>
    <row r="40" spans="1:16" ht="39" customHeight="1" x14ac:dyDescent="0.15">
      <c r="A40" s="22"/>
      <c r="B40" s="35"/>
      <c r="C40" s="1242" t="s">
        <v>567</v>
      </c>
      <c r="D40" s="1243"/>
      <c r="E40" s="1244"/>
      <c r="F40" s="36">
        <v>0</v>
      </c>
      <c r="G40" s="37">
        <v>0</v>
      </c>
      <c r="H40" s="37">
        <v>0</v>
      </c>
      <c r="I40" s="37">
        <v>0</v>
      </c>
      <c r="J40" s="38">
        <v>0.19</v>
      </c>
      <c r="K40" s="22"/>
      <c r="L40" s="22"/>
      <c r="M40" s="22"/>
      <c r="N40" s="22"/>
      <c r="O40" s="22"/>
      <c r="P40" s="22"/>
    </row>
    <row r="41" spans="1:16" ht="39" customHeight="1" x14ac:dyDescent="0.15">
      <c r="A41" s="22"/>
      <c r="B41" s="35"/>
      <c r="C41" s="1242" t="s">
        <v>568</v>
      </c>
      <c r="D41" s="1243"/>
      <c r="E41" s="1244"/>
      <c r="F41" s="36">
        <v>0.06</v>
      </c>
      <c r="G41" s="37">
        <v>0.04</v>
      </c>
      <c r="H41" s="37">
        <v>0.06</v>
      </c>
      <c r="I41" s="37">
        <v>0.06</v>
      </c>
      <c r="J41" s="38">
        <v>0.04</v>
      </c>
      <c r="K41" s="22"/>
      <c r="L41" s="22"/>
      <c r="M41" s="22"/>
      <c r="N41" s="22"/>
      <c r="O41" s="22"/>
      <c r="P41" s="22"/>
    </row>
    <row r="42" spans="1:16" ht="39" customHeight="1" x14ac:dyDescent="0.15">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570</v>
      </c>
      <c r="D43" s="1246"/>
      <c r="E43" s="1247"/>
      <c r="F43" s="41">
        <v>0</v>
      </c>
      <c r="G43" s="42">
        <v>0.16</v>
      </c>
      <c r="H43" s="42">
        <v>0.26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ynHS6o9DJwkA0PewFH8Zn4gvA945u9aP0NXV9+VSE0CW9WTQuddn3S6DZB8blWSCNylj6sy5Ny9GxxQ45Z0Bg==" saltValue="ezxdRRjui544kTtNvvAX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1710</v>
      </c>
      <c r="L45" s="60">
        <v>1669</v>
      </c>
      <c r="M45" s="60">
        <v>1667</v>
      </c>
      <c r="N45" s="60">
        <v>1591</v>
      </c>
      <c r="O45" s="61">
        <v>1521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251</v>
      </c>
      <c r="L48" s="64">
        <v>334</v>
      </c>
      <c r="M48" s="64">
        <v>266</v>
      </c>
      <c r="N48" s="64">
        <v>231</v>
      </c>
      <c r="O48" s="65">
        <v>216</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511</v>
      </c>
      <c r="L49" s="64" t="s">
        <v>511</v>
      </c>
      <c r="M49" s="64" t="s">
        <v>511</v>
      </c>
      <c r="N49" s="64" t="s">
        <v>511</v>
      </c>
      <c r="O49" s="65" t="s">
        <v>511</v>
      </c>
      <c r="P49" s="48"/>
      <c r="Q49" s="48"/>
      <c r="R49" s="48"/>
      <c r="S49" s="48"/>
      <c r="T49" s="48"/>
      <c r="U49" s="48"/>
    </row>
    <row r="50" spans="1:21" ht="30.75" customHeight="1" x14ac:dyDescent="0.15">
      <c r="A50" s="48"/>
      <c r="B50" s="1252"/>
      <c r="C50" s="1253"/>
      <c r="D50" s="62"/>
      <c r="E50" s="1258" t="s">
        <v>17</v>
      </c>
      <c r="F50" s="1258"/>
      <c r="G50" s="1258"/>
      <c r="H50" s="1258"/>
      <c r="I50" s="1258"/>
      <c r="J50" s="1259"/>
      <c r="K50" s="63">
        <v>60</v>
      </c>
      <c r="L50" s="64">
        <v>51</v>
      </c>
      <c r="M50" s="64">
        <v>49</v>
      </c>
      <c r="N50" s="64">
        <v>45</v>
      </c>
      <c r="O50" s="65">
        <v>43</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1605</v>
      </c>
      <c r="L52" s="64">
        <v>1586</v>
      </c>
      <c r="M52" s="64">
        <v>1646</v>
      </c>
      <c r="N52" s="64">
        <v>1669</v>
      </c>
      <c r="O52" s="65">
        <v>1524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416</v>
      </c>
      <c r="L53" s="69">
        <v>468</v>
      </c>
      <c r="M53" s="69">
        <v>336</v>
      </c>
      <c r="N53" s="69">
        <v>198</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582</v>
      </c>
      <c r="L57" s="84" t="s">
        <v>511</v>
      </c>
      <c r="M57" s="84" t="s">
        <v>511</v>
      </c>
      <c r="N57" s="84" t="s">
        <v>511</v>
      </c>
      <c r="O57" s="85" t="s">
        <v>511</v>
      </c>
    </row>
    <row r="58" spans="1:21" ht="31.5" customHeight="1" thickBot="1" x14ac:dyDescent="0.2">
      <c r="B58" s="1268"/>
      <c r="C58" s="1269"/>
      <c r="D58" s="1273" t="s">
        <v>27</v>
      </c>
      <c r="E58" s="1274"/>
      <c r="F58" s="1274"/>
      <c r="G58" s="1274"/>
      <c r="H58" s="1274"/>
      <c r="I58" s="1274"/>
      <c r="J58" s="1275"/>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vZT/9jWxaIFRJWdLIfItLzEiLrUAg4zGn7jIEmgX/VnTAazH7XK1cV7FA6d2/Abrxhi5Rk4xsB8M+S97FQ21w==" saltValue="hB+du5S1NfwmLJcqnyec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30</v>
      </c>
      <c r="C41" s="1277"/>
      <c r="D41" s="102"/>
      <c r="E41" s="1282" t="s">
        <v>31</v>
      </c>
      <c r="F41" s="1282"/>
      <c r="G41" s="1282"/>
      <c r="H41" s="1283"/>
      <c r="I41" s="103">
        <v>16534</v>
      </c>
      <c r="J41" s="104">
        <v>16293</v>
      </c>
      <c r="K41" s="104">
        <v>16170</v>
      </c>
      <c r="L41" s="104">
        <v>16524</v>
      </c>
      <c r="M41" s="105">
        <v>17101</v>
      </c>
    </row>
    <row r="42" spans="2:13" ht="27.75" customHeight="1" x14ac:dyDescent="0.15">
      <c r="B42" s="1278"/>
      <c r="C42" s="1279"/>
      <c r="D42" s="106"/>
      <c r="E42" s="1284" t="s">
        <v>32</v>
      </c>
      <c r="F42" s="1284"/>
      <c r="G42" s="1284"/>
      <c r="H42" s="1285"/>
      <c r="I42" s="107">
        <v>260</v>
      </c>
      <c r="J42" s="108">
        <v>222</v>
      </c>
      <c r="K42" s="108">
        <v>183</v>
      </c>
      <c r="L42" s="108">
        <v>144</v>
      </c>
      <c r="M42" s="109">
        <v>106</v>
      </c>
    </row>
    <row r="43" spans="2:13" ht="27.75" customHeight="1" x14ac:dyDescent="0.15">
      <c r="B43" s="1278"/>
      <c r="C43" s="1279"/>
      <c r="D43" s="106"/>
      <c r="E43" s="1284" t="s">
        <v>33</v>
      </c>
      <c r="F43" s="1284"/>
      <c r="G43" s="1284"/>
      <c r="H43" s="1285"/>
      <c r="I43" s="107">
        <v>3512</v>
      </c>
      <c r="J43" s="108">
        <v>3071</v>
      </c>
      <c r="K43" s="108">
        <v>2650</v>
      </c>
      <c r="L43" s="108">
        <v>2430</v>
      </c>
      <c r="M43" s="109">
        <v>2064</v>
      </c>
    </row>
    <row r="44" spans="2:13" ht="27.75" customHeight="1" x14ac:dyDescent="0.15">
      <c r="B44" s="1278"/>
      <c r="C44" s="1279"/>
      <c r="D44" s="106"/>
      <c r="E44" s="1284" t="s">
        <v>34</v>
      </c>
      <c r="F44" s="1284"/>
      <c r="G44" s="1284"/>
      <c r="H44" s="1285"/>
      <c r="I44" s="107" t="s">
        <v>511</v>
      </c>
      <c r="J44" s="108" t="s">
        <v>511</v>
      </c>
      <c r="K44" s="108" t="s">
        <v>511</v>
      </c>
      <c r="L44" s="108" t="s">
        <v>511</v>
      </c>
      <c r="M44" s="109" t="s">
        <v>511</v>
      </c>
    </row>
    <row r="45" spans="2:13" ht="27.75" customHeight="1" x14ac:dyDescent="0.15">
      <c r="B45" s="1278"/>
      <c r="C45" s="1279"/>
      <c r="D45" s="106"/>
      <c r="E45" s="1284" t="s">
        <v>35</v>
      </c>
      <c r="F45" s="1284"/>
      <c r="G45" s="1284"/>
      <c r="H45" s="1285"/>
      <c r="I45" s="107">
        <v>2733</v>
      </c>
      <c r="J45" s="108">
        <v>2890</v>
      </c>
      <c r="K45" s="108">
        <v>2867</v>
      </c>
      <c r="L45" s="108">
        <v>3004</v>
      </c>
      <c r="M45" s="109">
        <v>3139</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4094</v>
      </c>
      <c r="J50" s="108">
        <v>4737</v>
      </c>
      <c r="K50" s="108">
        <v>4645</v>
      </c>
      <c r="L50" s="108">
        <v>4800</v>
      </c>
      <c r="M50" s="109">
        <v>4915</v>
      </c>
    </row>
    <row r="51" spans="2:13" ht="27.75" customHeight="1" x14ac:dyDescent="0.15">
      <c r="B51" s="1278"/>
      <c r="C51" s="1279"/>
      <c r="D51" s="106"/>
      <c r="E51" s="1284" t="s">
        <v>42</v>
      </c>
      <c r="F51" s="1284"/>
      <c r="G51" s="1284"/>
      <c r="H51" s="1285"/>
      <c r="I51" s="107">
        <v>1886</v>
      </c>
      <c r="J51" s="108">
        <v>2335</v>
      </c>
      <c r="K51" s="108">
        <v>1347</v>
      </c>
      <c r="L51" s="108">
        <v>1762</v>
      </c>
      <c r="M51" s="109">
        <v>1200</v>
      </c>
    </row>
    <row r="52" spans="2:13" ht="27.75" customHeight="1" x14ac:dyDescent="0.15">
      <c r="B52" s="1280"/>
      <c r="C52" s="1281"/>
      <c r="D52" s="106"/>
      <c r="E52" s="1284" t="s">
        <v>43</v>
      </c>
      <c r="F52" s="1284"/>
      <c r="G52" s="1284"/>
      <c r="H52" s="1285"/>
      <c r="I52" s="107">
        <v>14982</v>
      </c>
      <c r="J52" s="108">
        <v>14852</v>
      </c>
      <c r="K52" s="108">
        <v>15075</v>
      </c>
      <c r="L52" s="108">
        <v>14654</v>
      </c>
      <c r="M52" s="109">
        <v>14814</v>
      </c>
    </row>
    <row r="53" spans="2:13" ht="27.75" customHeight="1" thickBot="1" x14ac:dyDescent="0.2">
      <c r="B53" s="1291" t="s">
        <v>44</v>
      </c>
      <c r="C53" s="1292"/>
      <c r="D53" s="113"/>
      <c r="E53" s="1293" t="s">
        <v>45</v>
      </c>
      <c r="F53" s="1293"/>
      <c r="G53" s="1293"/>
      <c r="H53" s="1294"/>
      <c r="I53" s="114">
        <v>2078</v>
      </c>
      <c r="J53" s="115">
        <v>552</v>
      </c>
      <c r="K53" s="115">
        <v>803</v>
      </c>
      <c r="L53" s="115">
        <v>887</v>
      </c>
      <c r="M53" s="116">
        <v>1480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XVa8TrMAjJPHxjbsXx3ysTU/OWNbg/DPseNTInT75w2MHdPy8pRceSyY7U7SjbJK12i7pxQ4AAbVYdYBa57Ig==" saltValue="Rcbjd87xTO4enj7hr2ar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5" zoomScaleNormal="6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2846</v>
      </c>
      <c r="G55" s="128">
        <v>3108</v>
      </c>
      <c r="H55" s="129">
        <v>3336</v>
      </c>
    </row>
    <row r="56" spans="2:8" ht="52.5" customHeight="1" x14ac:dyDescent="0.15">
      <c r="B56" s="130"/>
      <c r="C56" s="1305" t="s">
        <v>49</v>
      </c>
      <c r="D56" s="1305"/>
      <c r="E56" s="1306"/>
      <c r="F56" s="131">
        <v>202</v>
      </c>
      <c r="G56" s="131">
        <v>202</v>
      </c>
      <c r="H56" s="132">
        <v>202</v>
      </c>
    </row>
    <row r="57" spans="2:8" ht="53.25" customHeight="1" x14ac:dyDescent="0.15">
      <c r="B57" s="130"/>
      <c r="C57" s="1307" t="s">
        <v>50</v>
      </c>
      <c r="D57" s="1307"/>
      <c r="E57" s="1308"/>
      <c r="F57" s="133">
        <v>1707</v>
      </c>
      <c r="G57" s="133">
        <v>1832</v>
      </c>
      <c r="H57" s="134">
        <v>1727</v>
      </c>
    </row>
    <row r="58" spans="2:8" ht="45.75" customHeight="1" x14ac:dyDescent="0.15">
      <c r="B58" s="135"/>
      <c r="C58" s="1295" t="s">
        <v>577</v>
      </c>
      <c r="D58" s="1296"/>
      <c r="E58" s="1297"/>
      <c r="F58" s="136">
        <v>877</v>
      </c>
      <c r="G58" s="136">
        <v>863</v>
      </c>
      <c r="H58" s="137">
        <v>877</v>
      </c>
    </row>
    <row r="59" spans="2:8" ht="45.75" customHeight="1" x14ac:dyDescent="0.15">
      <c r="B59" s="135"/>
      <c r="C59" s="1295" t="s">
        <v>578</v>
      </c>
      <c r="D59" s="1296"/>
      <c r="E59" s="1297"/>
      <c r="F59" s="136">
        <v>409</v>
      </c>
      <c r="G59" s="136">
        <v>413</v>
      </c>
      <c r="H59" s="137">
        <v>394</v>
      </c>
    </row>
    <row r="60" spans="2:8" ht="45.75" customHeight="1" x14ac:dyDescent="0.15">
      <c r="B60" s="135"/>
      <c r="C60" s="1295" t="s">
        <v>579</v>
      </c>
      <c r="D60" s="1296"/>
      <c r="E60" s="1297"/>
      <c r="F60" s="136">
        <v>42</v>
      </c>
      <c r="G60" s="136">
        <v>278</v>
      </c>
      <c r="H60" s="137">
        <v>276</v>
      </c>
    </row>
    <row r="61" spans="2:8" ht="45.75" customHeight="1" x14ac:dyDescent="0.15">
      <c r="B61" s="135"/>
      <c r="C61" s="1295" t="s">
        <v>580</v>
      </c>
      <c r="D61" s="1296"/>
      <c r="E61" s="1297"/>
      <c r="F61" s="136">
        <v>53</v>
      </c>
      <c r="G61" s="136">
        <v>41</v>
      </c>
      <c r="H61" s="137">
        <v>49</v>
      </c>
    </row>
    <row r="62" spans="2:8" ht="45.75" customHeight="1" thickBot="1" x14ac:dyDescent="0.2">
      <c r="B62" s="138"/>
      <c r="C62" s="1298" t="s">
        <v>581</v>
      </c>
      <c r="D62" s="1299"/>
      <c r="E62" s="1300"/>
      <c r="F62" s="139">
        <v>42</v>
      </c>
      <c r="G62" s="139">
        <v>41</v>
      </c>
      <c r="H62" s="140">
        <v>39</v>
      </c>
    </row>
    <row r="63" spans="2:8" ht="52.5" customHeight="1" thickBot="1" x14ac:dyDescent="0.2">
      <c r="B63" s="141"/>
      <c r="C63" s="1301" t="s">
        <v>51</v>
      </c>
      <c r="D63" s="1301"/>
      <c r="E63" s="1302"/>
      <c r="F63" s="142">
        <v>4754</v>
      </c>
      <c r="G63" s="142">
        <v>5141</v>
      </c>
      <c r="H63" s="143">
        <v>5265</v>
      </c>
    </row>
    <row r="64" spans="2:8" ht="15" customHeight="1" x14ac:dyDescent="0.15"/>
  </sheetData>
  <sheetProtection algorithmName="SHA-512" hashValue="IPaNeCDn78tS7wZZLd4MQbu/ot7oIyRefN3ipfiM6m3LUpIVYKgWZJwPi7jBg3qhVfy5B0hNwSjz+UAw2xnmCA==" saltValue="HJdeF3Lp8JUpkCXWeNNw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6.3</v>
      </c>
      <c r="BY51" s="1311"/>
      <c r="BZ51" s="1311"/>
      <c r="CA51" s="1311"/>
      <c r="CB51" s="1311"/>
      <c r="CC51" s="1311"/>
      <c r="CD51" s="1311"/>
      <c r="CE51" s="1311"/>
      <c r="CF51" s="1311">
        <v>9.1999999999999993</v>
      </c>
      <c r="CG51" s="1311"/>
      <c r="CH51" s="1311"/>
      <c r="CI51" s="1311"/>
      <c r="CJ51" s="1311"/>
      <c r="CK51" s="1311"/>
      <c r="CL51" s="1311"/>
      <c r="CM51" s="1311"/>
      <c r="CN51" s="1311">
        <v>10.1</v>
      </c>
      <c r="CO51" s="1311"/>
      <c r="CP51" s="1311"/>
      <c r="CQ51" s="1311"/>
      <c r="CR51" s="1311"/>
      <c r="CS51" s="1311"/>
      <c r="CT51" s="1311"/>
      <c r="CU51" s="1311"/>
      <c r="CV51" s="1311">
        <v>17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75</v>
      </c>
      <c r="BY53" s="1311"/>
      <c r="BZ53" s="1311"/>
      <c r="CA53" s="1311"/>
      <c r="CB53" s="1311"/>
      <c r="CC53" s="1311"/>
      <c r="CD53" s="1311"/>
      <c r="CE53" s="1311"/>
      <c r="CF53" s="1311">
        <v>76</v>
      </c>
      <c r="CG53" s="1311"/>
      <c r="CH53" s="1311"/>
      <c r="CI53" s="1311"/>
      <c r="CJ53" s="1311"/>
      <c r="CK53" s="1311"/>
      <c r="CL53" s="1311"/>
      <c r="CM53" s="1311"/>
      <c r="CN53" s="1311">
        <v>76.599999999999994</v>
      </c>
      <c r="CO53" s="1311"/>
      <c r="CP53" s="1311"/>
      <c r="CQ53" s="1311"/>
      <c r="CR53" s="1311"/>
      <c r="CS53" s="1311"/>
      <c r="CT53" s="1311"/>
      <c r="CU53" s="1311"/>
      <c r="CV53" s="1311">
        <v>76.7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596</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36.6</v>
      </c>
      <c r="BY55" s="1311"/>
      <c r="BZ55" s="1311"/>
      <c r="CA55" s="1311"/>
      <c r="CB55" s="1311"/>
      <c r="CC55" s="1311"/>
      <c r="CD55" s="1311"/>
      <c r="CE55" s="1311"/>
      <c r="CF55" s="1311">
        <v>37.700000000000003</v>
      </c>
      <c r="CG55" s="1311"/>
      <c r="CH55" s="1311"/>
      <c r="CI55" s="1311"/>
      <c r="CJ55" s="1311"/>
      <c r="CK55" s="1311"/>
      <c r="CL55" s="1311"/>
      <c r="CM55" s="1311"/>
      <c r="CN55" s="1311">
        <v>37.9</v>
      </c>
      <c r="CO55" s="1311"/>
      <c r="CP55" s="1311"/>
      <c r="CQ55" s="1311"/>
      <c r="CR55" s="1311"/>
      <c r="CS55" s="1311"/>
      <c r="CT55" s="1311"/>
      <c r="CU55" s="1311"/>
      <c r="CV55" s="1311">
        <v>38.700000000000003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597</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58.8</v>
      </c>
      <c r="BY57" s="1311"/>
      <c r="BZ57" s="1311"/>
      <c r="CA57" s="1311"/>
      <c r="CB57" s="1311"/>
      <c r="CC57" s="1311"/>
      <c r="CD57" s="1311"/>
      <c r="CE57" s="1311"/>
      <c r="CF57" s="1311">
        <v>59.4</v>
      </c>
      <c r="CG57" s="1311"/>
      <c r="CH57" s="1311"/>
      <c r="CI57" s="1311"/>
      <c r="CJ57" s="1311"/>
      <c r="CK57" s="1311"/>
      <c r="CL57" s="1311"/>
      <c r="CM57" s="1311"/>
      <c r="CN57" s="1311">
        <v>60.7</v>
      </c>
      <c r="CO57" s="1311"/>
      <c r="CP57" s="1311"/>
      <c r="CQ57" s="1311"/>
      <c r="CR57" s="1311"/>
      <c r="CS57" s="1311"/>
      <c r="CT57" s="1311"/>
      <c r="CU57" s="1311"/>
      <c r="CV57" s="1311">
        <v>66.599999999999994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23.7</v>
      </c>
      <c r="BQ73" s="1311"/>
      <c r="BR73" s="1311"/>
      <c r="BS73" s="1311"/>
      <c r="BT73" s="1311"/>
      <c r="BU73" s="1311"/>
      <c r="BV73" s="1311"/>
      <c r="BW73" s="1311"/>
      <c r="BX73" s="1311">
        <v>6.3</v>
      </c>
      <c r="BY73" s="1311"/>
      <c r="BZ73" s="1311"/>
      <c r="CA73" s="1311"/>
      <c r="CB73" s="1311"/>
      <c r="CC73" s="1311"/>
      <c r="CD73" s="1311"/>
      <c r="CE73" s="1311"/>
      <c r="CF73" s="1311">
        <v>9.1999999999999993</v>
      </c>
      <c r="CG73" s="1311"/>
      <c r="CH73" s="1311"/>
      <c r="CI73" s="1311"/>
      <c r="CJ73" s="1311"/>
      <c r="CK73" s="1311"/>
      <c r="CL73" s="1311"/>
      <c r="CM73" s="1311"/>
      <c r="CN73" s="1311">
        <v>10.1</v>
      </c>
      <c r="CO73" s="1311"/>
      <c r="CP73" s="1311"/>
      <c r="CQ73" s="1311"/>
      <c r="CR73" s="1311"/>
      <c r="CS73" s="1311"/>
      <c r="CT73" s="1311"/>
      <c r="CU73" s="1311"/>
      <c r="CV73" s="1311">
        <v>17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6.5</v>
      </c>
      <c r="BQ75" s="1311"/>
      <c r="BR75" s="1311"/>
      <c r="BS75" s="1311"/>
      <c r="BT75" s="1311"/>
      <c r="BU75" s="1311"/>
      <c r="BV75" s="1311"/>
      <c r="BW75" s="1311"/>
      <c r="BX75" s="1311">
        <v>5.4</v>
      </c>
      <c r="BY75" s="1311"/>
      <c r="BZ75" s="1311"/>
      <c r="CA75" s="1311"/>
      <c r="CB75" s="1311"/>
      <c r="CC75" s="1311"/>
      <c r="CD75" s="1311"/>
      <c r="CE75" s="1311"/>
      <c r="CF75" s="1311">
        <v>4.4000000000000004</v>
      </c>
      <c r="CG75" s="1311"/>
      <c r="CH75" s="1311"/>
      <c r="CI75" s="1311"/>
      <c r="CJ75" s="1311"/>
      <c r="CK75" s="1311"/>
      <c r="CL75" s="1311"/>
      <c r="CM75" s="1311"/>
      <c r="CN75" s="1311">
        <v>3.5</v>
      </c>
      <c r="CO75" s="1311"/>
      <c r="CP75" s="1311"/>
      <c r="CQ75" s="1311"/>
      <c r="CR75" s="1311"/>
      <c r="CS75" s="1311"/>
      <c r="CT75" s="1311"/>
      <c r="CU75" s="1311"/>
      <c r="CV75" s="1311">
        <v>2.9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598</v>
      </c>
      <c r="AO77" s="1315"/>
      <c r="AP77" s="1315"/>
      <c r="AQ77" s="1315"/>
      <c r="AR77" s="1315"/>
      <c r="AS77" s="1315"/>
      <c r="AT77" s="1315"/>
      <c r="AU77" s="1315"/>
      <c r="AV77" s="1315"/>
      <c r="AW77" s="1315"/>
      <c r="AX77" s="1315"/>
      <c r="AY77" s="1315"/>
      <c r="AZ77" s="1315"/>
      <c r="BA77" s="1315"/>
      <c r="BB77" s="1314" t="s">
        <v>596</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600</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hbjvRgO+tvyYP5wvg3K9qIqf4CXU1Q+EjBK5WlRaktxIw3/T7iC8yaY7KUBquHgFx4FTw4DCAbbKStifIcuNw==" saltValue="1okMlRyQrkxTlilH/7CK1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8fbmtdL0aaPjeuPjcxAYlxK3nS+XHGwHT6PCl7+ZkI0O8f1I7pHs0piNcpQHlhpmhkxQJr83rjjQ73Nggid6+w==" saltValue="5xPraymwnTmtktQiHCfeV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g5eegY+DIRxEWEiwuwmCy+VXonbIZ1HjZCkwB1jiuu0OMjtXgWSDkGcXBZGnn27BKyfCrDj9T7oK70lyVaYO8A==" saltValue="I+lN3eXsSGyV/kz3DDxPpQ=="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52106</v>
      </c>
      <c r="E3" s="162"/>
      <c r="F3" s="163">
        <v>63727</v>
      </c>
      <c r="G3" s="164"/>
      <c r="H3" s="165"/>
    </row>
    <row r="4" spans="1:8" x14ac:dyDescent="0.15">
      <c r="A4" s="166"/>
      <c r="B4" s="167"/>
      <c r="C4" s="168"/>
      <c r="D4" s="169">
        <v>44466</v>
      </c>
      <c r="E4" s="170"/>
      <c r="F4" s="171">
        <v>34577</v>
      </c>
      <c r="G4" s="172"/>
      <c r="H4" s="173"/>
    </row>
    <row r="5" spans="1:8" x14ac:dyDescent="0.15">
      <c r="A5" s="154" t="s">
        <v>545</v>
      </c>
      <c r="B5" s="159"/>
      <c r="C5" s="160"/>
      <c r="D5" s="161">
        <v>54818</v>
      </c>
      <c r="E5" s="162"/>
      <c r="F5" s="163">
        <v>66954</v>
      </c>
      <c r="G5" s="164"/>
      <c r="H5" s="165"/>
    </row>
    <row r="6" spans="1:8" x14ac:dyDescent="0.15">
      <c r="A6" s="166"/>
      <c r="B6" s="167"/>
      <c r="C6" s="168"/>
      <c r="D6" s="169">
        <v>43916</v>
      </c>
      <c r="E6" s="170"/>
      <c r="F6" s="171">
        <v>37305</v>
      </c>
      <c r="G6" s="172"/>
      <c r="H6" s="173"/>
    </row>
    <row r="7" spans="1:8" x14ac:dyDescent="0.15">
      <c r="A7" s="154" t="s">
        <v>546</v>
      </c>
      <c r="B7" s="159"/>
      <c r="C7" s="160"/>
      <c r="D7" s="161">
        <v>54863</v>
      </c>
      <c r="E7" s="162"/>
      <c r="F7" s="163">
        <v>72656</v>
      </c>
      <c r="G7" s="164"/>
      <c r="H7" s="165"/>
    </row>
    <row r="8" spans="1:8" x14ac:dyDescent="0.15">
      <c r="A8" s="166"/>
      <c r="B8" s="167"/>
      <c r="C8" s="168"/>
      <c r="D8" s="169">
        <v>50652</v>
      </c>
      <c r="E8" s="170"/>
      <c r="F8" s="171">
        <v>36448</v>
      </c>
      <c r="G8" s="172"/>
      <c r="H8" s="173"/>
    </row>
    <row r="9" spans="1:8" x14ac:dyDescent="0.15">
      <c r="A9" s="154" t="s">
        <v>547</v>
      </c>
      <c r="B9" s="159"/>
      <c r="C9" s="160"/>
      <c r="D9" s="161">
        <v>80896</v>
      </c>
      <c r="E9" s="162"/>
      <c r="F9" s="163">
        <v>65080</v>
      </c>
      <c r="G9" s="164"/>
      <c r="H9" s="165"/>
    </row>
    <row r="10" spans="1:8" x14ac:dyDescent="0.15">
      <c r="A10" s="166"/>
      <c r="B10" s="167"/>
      <c r="C10" s="168"/>
      <c r="D10" s="169">
        <v>70072</v>
      </c>
      <c r="E10" s="170"/>
      <c r="F10" s="171">
        <v>38201</v>
      </c>
      <c r="G10" s="172"/>
      <c r="H10" s="173"/>
    </row>
    <row r="11" spans="1:8" x14ac:dyDescent="0.15">
      <c r="A11" s="154" t="s">
        <v>548</v>
      </c>
      <c r="B11" s="159"/>
      <c r="C11" s="160"/>
      <c r="D11" s="161">
        <v>113339</v>
      </c>
      <c r="E11" s="162"/>
      <c r="F11" s="163">
        <v>79288</v>
      </c>
      <c r="G11" s="164"/>
      <c r="H11" s="165"/>
    </row>
    <row r="12" spans="1:8" x14ac:dyDescent="0.15">
      <c r="A12" s="166"/>
      <c r="B12" s="167"/>
      <c r="C12" s="174"/>
      <c r="D12" s="169">
        <v>82854</v>
      </c>
      <c r="E12" s="170"/>
      <c r="F12" s="171">
        <v>41870</v>
      </c>
      <c r="G12" s="172"/>
      <c r="H12" s="173"/>
    </row>
    <row r="13" spans="1:8" x14ac:dyDescent="0.15">
      <c r="A13" s="154"/>
      <c r="B13" s="159"/>
      <c r="C13" s="175"/>
      <c r="D13" s="176">
        <v>71204</v>
      </c>
      <c r="E13" s="177"/>
      <c r="F13" s="178">
        <v>69541</v>
      </c>
      <c r="G13" s="179"/>
      <c r="H13" s="165"/>
    </row>
    <row r="14" spans="1:8" x14ac:dyDescent="0.15">
      <c r="A14" s="166"/>
      <c r="B14" s="167"/>
      <c r="C14" s="168"/>
      <c r="D14" s="169">
        <v>58392</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8.73</v>
      </c>
      <c r="C19" s="180">
        <f>ROUND(VALUE(SUBSTITUTE(実質収支比率等に係る経年分析!G$48,"▲","-")),2)</f>
        <v>8.73</v>
      </c>
      <c r="D19" s="180">
        <f>ROUND(VALUE(SUBSTITUTE(実質収支比率等に係る経年分析!H$48,"▲","-")),2)</f>
        <v>8.57</v>
      </c>
      <c r="E19" s="180">
        <f>ROUND(VALUE(SUBSTITUTE(実質収支比率等に係る経年分析!I$48,"▲","-")),2)</f>
        <v>8.19</v>
      </c>
      <c r="F19" s="180">
        <f>ROUND(VALUE(SUBSTITUTE(実質収支比率等に係る経年分析!J$48,"▲","-")),2)</f>
        <v>8</v>
      </c>
    </row>
    <row r="20" spans="1:11" x14ac:dyDescent="0.15">
      <c r="A20" s="180" t="s">
        <v>55</v>
      </c>
      <c r="B20" s="180">
        <f>ROUND(VALUE(SUBSTITUTE(実質収支比率等に係る経年分析!F$47,"▲","-")),2)</f>
        <v>22.31</v>
      </c>
      <c r="C20" s="180">
        <f>ROUND(VALUE(SUBSTITUTE(実質収支比率等に係る経年分析!G$47,"▲","-")),2)</f>
        <v>29.22</v>
      </c>
      <c r="D20" s="180">
        <f>ROUND(VALUE(SUBSTITUTE(実質収支比率等に係る経年分析!H$47,"▲","-")),2)</f>
        <v>28.39</v>
      </c>
      <c r="E20" s="180">
        <f>ROUND(VALUE(SUBSTITUTE(実質収支比率等に係る経年分析!I$47,"▲","-")),2)</f>
        <v>30.95</v>
      </c>
      <c r="F20" s="180">
        <f>ROUND(VALUE(SUBSTITUTE(実質収支比率等に係る経年分析!J$47,"▲","-")),2)</f>
        <v>33.590000000000003</v>
      </c>
    </row>
    <row r="21" spans="1:11" x14ac:dyDescent="0.15">
      <c r="A21" s="180" t="s">
        <v>56</v>
      </c>
      <c r="B21" s="180">
        <f>IF(ISNUMBER(VALUE(SUBSTITUTE(実質収支比率等に係る経年分析!F$49,"▲","-"))),ROUND(VALUE(SUBSTITUTE(実質収支比率等に係る経年分析!F$49,"▲","-")),2),NA())</f>
        <v>1.92</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-5.34</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-2.21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離島初島簡易水道事業特別会計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2.2200000000000002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1.74</v>
      </c>
    </row>
    <row r="33" spans="1:16" x14ac:dyDescent="0.15">
      <c r="A33" s="181" t="str">
        <f>IF(連結実質赤字比率に係る赤字・黒字の構成分析!C$37="",NA(),連結実質赤字比率に係る赤字・黒字の構成分析!C$37)</f>
        <v>温泉事業会計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4.4800000000000004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5.98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8.7200000000000006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9.4499999999999993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1605</v>
      </c>
      <c r="E42" s="182"/>
      <c r="F42" s="182"/>
      <c r="G42" s="182">
        <f>'実質公債費比率（分子）の構造'!L$52</f>
        <v>1586</v>
      </c>
      <c r="H42" s="182"/>
      <c r="I42" s="182"/>
      <c r="J42" s="182">
        <f>'実質公債費比率（分子）の構造'!M$52</f>
        <v>1646</v>
      </c>
      <c r="K42" s="182"/>
      <c r="L42" s="182"/>
      <c r="M42" s="182">
        <f>'実質公債費比率（分子）の構造'!N$52</f>
        <v>1669</v>
      </c>
      <c r="N42" s="182"/>
      <c r="O42" s="182"/>
      <c r="P42" s="182">
        <f>'実質公債費比率（分子）の構造'!O$52</f>
        <v>1524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60</v>
      </c>
      <c r="C44" s="182"/>
      <c r="D44" s="182"/>
      <c r="E44" s="182">
        <f>'実質公債費比率（分子）の構造'!L$50</f>
        <v>51</v>
      </c>
      <c r="F44" s="182"/>
      <c r="G44" s="182"/>
      <c r="H44" s="182">
        <f>'実質公債費比率（分子）の構造'!M$50</f>
        <v>49</v>
      </c>
      <c r="I44" s="182"/>
      <c r="J44" s="182"/>
      <c r="K44" s="182">
        <f>'実質公債費比率（分子）の構造'!N$50</f>
        <v>45</v>
      </c>
      <c r="L44" s="182"/>
      <c r="M44" s="182"/>
      <c r="N44" s="182">
        <f>'実質公債費比率（分子）の構造'!O$50</f>
        <v>43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251</v>
      </c>
      <c r="C46" s="182"/>
      <c r="D46" s="182"/>
      <c r="E46" s="182">
        <f>'実質公債費比率（分子）の構造'!L$48</f>
        <v>334</v>
      </c>
      <c r="F46" s="182"/>
      <c r="G46" s="182"/>
      <c r="H46" s="182">
        <f>'実質公債費比率（分子）の構造'!M$48</f>
        <v>266</v>
      </c>
      <c r="I46" s="182"/>
      <c r="J46" s="182"/>
      <c r="K46" s="182">
        <f>'実質公債費比率（分子）の構造'!N$48</f>
        <v>231</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1710</v>
      </c>
      <c r="C49" s="182"/>
      <c r="D49" s="182"/>
      <c r="E49" s="182">
        <f>'実質公債費比率（分子）の構造'!L$45</f>
        <v>1669</v>
      </c>
      <c r="F49" s="182"/>
      <c r="G49" s="182"/>
      <c r="H49" s="182">
        <f>'実質公債費比率（分子）の構造'!M$45</f>
        <v>1667</v>
      </c>
      <c r="I49" s="182"/>
      <c r="J49" s="182"/>
      <c r="K49" s="182">
        <f>'実質公債費比率（分子）の構造'!N$45</f>
        <v>1591</v>
      </c>
      <c r="L49" s="182"/>
      <c r="M49" s="182"/>
      <c r="N49" s="182">
        <f>'実質公債費比率（分子）の構造'!O$45</f>
        <v>1521</v>
      </c>
      <c r="O49" s="182"/>
      <c r="P49" s="182"/>
    </row>
    <row r="50" spans="1:16" x14ac:dyDescent="0.15">
      <c r="A50" s="182" t="s">
        <v>71</v>
      </c>
      <c r="B50" s="182" t="e">
        <f>NA()</f>
        <v>#N/A</v>
      </c>
      <c r="C50" s="182">
        <f>IF(ISNUMBER('実質公債費比率（分子）の構造'!K$53),'実質公債費比率（分子）の構造'!K$53,NA())</f>
        <v>416</v>
      </c>
      <c r="D50" s="182" t="e">
        <f>NA()</f>
        <v>#N/A</v>
      </c>
      <c r="E50" s="182" t="e">
        <f>NA()</f>
        <v>#N/A</v>
      </c>
      <c r="F50" s="182">
        <f>IF(ISNUMBER('実質公債費比率（分子）の構造'!L$53),'実質公債費比率（分子）の構造'!L$53,NA())</f>
        <v>468</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198</v>
      </c>
      <c r="M50" s="182" t="e">
        <f>NA()</f>
        <v>#N/A</v>
      </c>
      <c r="N50" s="182" t="e">
        <f>NA()</f>
        <v>#N/A</v>
      </c>
      <c r="O50" s="182">
        <f>IF(ISNUMBER('実質公債費比率（分子）の構造'!O$53),'実質公債費比率（分子）の構造'!O$53,NA())</f>
        <v>256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14982</v>
      </c>
      <c r="E56" s="181"/>
      <c r="F56" s="181"/>
      <c r="G56" s="181">
        <f>'将来負担比率（分子）の構造'!J$52</f>
        <v>14852</v>
      </c>
      <c r="H56" s="181"/>
      <c r="I56" s="181"/>
      <c r="J56" s="181">
        <f>'将来負担比率（分子）の構造'!K$52</f>
        <v>15075</v>
      </c>
      <c r="K56" s="181"/>
      <c r="L56" s="181"/>
      <c r="M56" s="181">
        <f>'将来負担比率（分子）の構造'!L$52</f>
        <v>14654</v>
      </c>
      <c r="N56" s="181"/>
      <c r="O56" s="181"/>
      <c r="P56" s="181">
        <f>'将来負担比率（分子）の構造'!M$52</f>
        <v>14814</v>
      </c>
    </row>
    <row r="57" spans="1:16" x14ac:dyDescent="0.15">
      <c r="A57" s="181" t="s">
        <v>42</v>
      </c>
      <c r="B57" s="181"/>
      <c r="C57" s="181"/>
      <c r="D57" s="181">
        <f>'将来負担比率（分子）の構造'!I$51</f>
        <v>1886</v>
      </c>
      <c r="E57" s="181"/>
      <c r="F57" s="181"/>
      <c r="G57" s="181">
        <f>'将来負担比率（分子）の構造'!J$51</f>
        <v>2335</v>
      </c>
      <c r="H57" s="181"/>
      <c r="I57" s="181"/>
      <c r="J57" s="181">
        <f>'将来負担比率（分子）の構造'!K$51</f>
        <v>1347</v>
      </c>
      <c r="K57" s="181"/>
      <c r="L57" s="181"/>
      <c r="M57" s="181">
        <f>'将来負担比率（分子）の構造'!L$51</f>
        <v>1762</v>
      </c>
      <c r="N57" s="181"/>
      <c r="O57" s="181"/>
      <c r="P57" s="181">
        <f>'将来負担比率（分子）の構造'!M$51</f>
        <v>1200</v>
      </c>
    </row>
    <row r="58" spans="1:16" x14ac:dyDescent="0.15">
      <c r="A58" s="181" t="s">
        <v>41</v>
      </c>
      <c r="B58" s="181"/>
      <c r="C58" s="181"/>
      <c r="D58" s="181">
        <f>'将来負担比率（分子）の構造'!I$50</f>
        <v>4094</v>
      </c>
      <c r="E58" s="181"/>
      <c r="F58" s="181"/>
      <c r="G58" s="181">
        <f>'将来負担比率（分子）の構造'!J$50</f>
        <v>4737</v>
      </c>
      <c r="H58" s="181"/>
      <c r="I58" s="181"/>
      <c r="J58" s="181">
        <f>'将来負担比率（分子）の構造'!K$50</f>
        <v>4645</v>
      </c>
      <c r="K58" s="181"/>
      <c r="L58" s="181"/>
      <c r="M58" s="181">
        <f>'将来負担比率（分子）の構造'!L$50</f>
        <v>4800</v>
      </c>
      <c r="N58" s="181"/>
      <c r="O58" s="181"/>
      <c r="P58" s="181">
        <f>'将来負担比率（分子）の構造'!M$50</f>
        <v>4915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2733</v>
      </c>
      <c r="C62" s="181"/>
      <c r="D62" s="181"/>
      <c r="E62" s="181">
        <f>'将来負担比率（分子）の構造'!J$45</f>
        <v>2890</v>
      </c>
      <c r="F62" s="181"/>
      <c r="G62" s="181"/>
      <c r="H62" s="181">
        <f>'将来負担比率（分子）の構造'!K$45</f>
        <v>2867</v>
      </c>
      <c r="I62" s="181"/>
      <c r="J62" s="181"/>
      <c r="K62" s="181">
        <f>'将来負担比率（分子）の構造'!L$45</f>
        <v>3004</v>
      </c>
      <c r="L62" s="181"/>
      <c r="M62" s="181"/>
      <c r="N62" s="181">
        <f>'将来負担比率（分子）の構造'!M$45</f>
        <v>3139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3512</v>
      </c>
      <c r="C64" s="181"/>
      <c r="D64" s="181"/>
      <c r="E64" s="181">
        <f>'将来負担比率（分子）の構造'!J$43</f>
        <v>3071</v>
      </c>
      <c r="F64" s="181"/>
      <c r="G64" s="181"/>
      <c r="H64" s="181">
        <f>'将来負担比率（分子）の構造'!K$43</f>
        <v>2650</v>
      </c>
      <c r="I64" s="181"/>
      <c r="J64" s="181"/>
      <c r="K64" s="181">
        <f>'将来負担比率（分子）の構造'!L$43</f>
        <v>2430</v>
      </c>
      <c r="L64" s="181"/>
      <c r="M64" s="181"/>
      <c r="N64" s="181">
        <f>'将来負担比率（分子）の構造'!M$43</f>
        <v>2064</v>
      </c>
      <c r="O64" s="181"/>
      <c r="P64" s="181"/>
    </row>
    <row r="65" spans="1:16" x14ac:dyDescent="0.15">
      <c r="A65" s="181" t="s">
        <v>32</v>
      </c>
      <c r="B65" s="181">
        <f>'将来負担比率（分子）の構造'!I$42</f>
        <v>260</v>
      </c>
      <c r="C65" s="181"/>
      <c r="D65" s="181"/>
      <c r="E65" s="181">
        <f>'将来負担比率（分子）の構造'!J$42</f>
        <v>222</v>
      </c>
      <c r="F65" s="181"/>
      <c r="G65" s="181"/>
      <c r="H65" s="181">
        <f>'将来負担比率（分子）の構造'!K$42</f>
        <v>183</v>
      </c>
      <c r="I65" s="181"/>
      <c r="J65" s="181"/>
      <c r="K65" s="181">
        <f>'将来負担比率（分子）の構造'!L$42</f>
        <v>144</v>
      </c>
      <c r="L65" s="181"/>
      <c r="M65" s="181"/>
      <c r="N65" s="181">
        <f>'将来負担比率（分子）の構造'!M$42</f>
        <v>106</v>
      </c>
      <c r="O65" s="181"/>
      <c r="P65" s="181"/>
    </row>
    <row r="66" spans="1:16" x14ac:dyDescent="0.15">
      <c r="A66" s="181" t="s">
        <v>31</v>
      </c>
      <c r="B66" s="181">
        <f>'将来負担比率（分子）の構造'!I$41</f>
        <v>16534</v>
      </c>
      <c r="C66" s="181"/>
      <c r="D66" s="181"/>
      <c r="E66" s="181">
        <f>'将来負担比率（分子）の構造'!J$41</f>
        <v>16293</v>
      </c>
      <c r="F66" s="181"/>
      <c r="G66" s="181"/>
      <c r="H66" s="181">
        <f>'将来負担比率（分子）の構造'!K$41</f>
        <v>16170</v>
      </c>
      <c r="I66" s="181"/>
      <c r="J66" s="181"/>
      <c r="K66" s="181">
        <f>'将来負担比率（分子）の構造'!L$41</f>
        <v>16524</v>
      </c>
      <c r="L66" s="181"/>
      <c r="M66" s="181"/>
      <c r="N66" s="181">
        <f>'将来負担比率（分子）の構造'!M$41</f>
        <v>17101</v>
      </c>
      <c r="O66" s="181"/>
      <c r="P66" s="181"/>
    </row>
    <row r="67" spans="1:16" x14ac:dyDescent="0.15">
      <c r="A67" s="181" t="s">
        <v>75</v>
      </c>
      <c r="B67" s="181" t="e">
        <f>NA()</f>
        <v>#N/A</v>
      </c>
      <c r="C67" s="181">
        <f>IF(ISNUMBER('将来負担比率（分子）の構造'!I$53), IF('将来負担比率（分子）の構造'!I$53 &lt; 0, 0, '将来負担比率（分子）の構造'!I$53), NA())</f>
        <v>2078</v>
      </c>
      <c r="D67" s="181" t="e">
        <f>NA()</f>
        <v>#N/A</v>
      </c>
      <c r="E67" s="181" t="e">
        <f>NA()</f>
        <v>#N/A</v>
      </c>
      <c r="F67" s="181">
        <f>IF(ISNUMBER('将来負担比率（分子）の構造'!J$53), IF('将来負担比率（分子）の構造'!J$53 &lt; 0, 0, '将来負担比率（分子）の構造'!J$53), NA())</f>
        <v>552</v>
      </c>
      <c r="G67" s="181" t="e">
        <f>NA()</f>
        <v>#N/A</v>
      </c>
      <c r="H67" s="181" t="e">
        <f>NA()</f>
        <v>#N/A</v>
      </c>
      <c r="I67" s="181">
        <f>IF(ISNUMBER('将来負担比率（分子）の構造'!K$53), IF('将来負担比率（分子）の構造'!K$53 &lt; 0, 0, '将来負担比率（分子）の構造'!K$53), NA())</f>
        <v>803</v>
      </c>
      <c r="J67" s="181" t="e">
        <f>NA()</f>
        <v>#N/A</v>
      </c>
      <c r="K67" s="181" t="e">
        <f>NA()</f>
        <v>#N/A</v>
      </c>
      <c r="L67" s="181">
        <f>IF(ISNUMBER('将来負担比率（分子）の構造'!L$53), IF('将来負担比率（分子）の構造'!L$53 &lt; 0, 0, '将来負担比率（分子）の構造'!L$53), NA())</f>
        <v>887</v>
      </c>
      <c r="M67" s="181" t="e">
        <f>NA()</f>
        <v>#N/A</v>
      </c>
      <c r="N67" s="181" t="e">
        <f>NA()</f>
        <v>#N/A</v>
      </c>
      <c r="O67" s="181">
        <f>IF(ISNUMBER('将来負担比率（分子）の構造'!M$53), IF('将来負担比率（分子）の構造'!M$53 &lt; 0, 0, '将来負担比率（分子）の構造'!M$53), NA())</f>
        <v>1480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2846</v>
      </c>
      <c r="C72" s="185">
        <f>基金残高に係る経年分析!G55</f>
        <v>3108</v>
      </c>
      <c r="D72" s="185">
        <f>基金残高に係る経年分析!H55</f>
        <v>3336</v>
      </c>
    </row>
    <row r="73" spans="1:16" x14ac:dyDescent="0.15">
      <c r="A73" s="184" t="s">
        <v>78</v>
      </c>
      <c r="B73" s="185">
        <f>基金残高に係る経年分析!F56</f>
        <v>202</v>
      </c>
      <c r="C73" s="185">
        <f>基金残高に係る経年分析!G56</f>
        <v>202</v>
      </c>
      <c r="D73" s="185">
        <f>基金残高に係る経年分析!H56</f>
        <v>202</v>
      </c>
    </row>
    <row r="74" spans="1:16" x14ac:dyDescent="0.15">
      <c r="A74" s="184" t="s">
        <v>79</v>
      </c>
      <c r="B74" s="185">
        <f>基金残高に係る経年分析!F57</f>
        <v>1707</v>
      </c>
      <c r="C74" s="185">
        <f>基金残高に係る経年分析!G57</f>
        <v>1832</v>
      </c>
      <c r="D74" s="185">
        <f>基金残高に係る経年分析!H57</f>
        <v>1727</v>
      </c>
    </row>
  </sheetData>
  <sheetProtection algorithmName="SHA-512" hashValue="0leku+CzHzt+d964s/UIyB32mj9EXQZMvOvIukgva1nmxmmNVrpjpcd+Dr5r1+lgYvhZn7PaVQitAlQffWXG1Q==" saltValue="oYNV34zpHV7hM3u2oB1X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9981136</v>
      </c>
      <c r="S5" s="673"/>
      <c r="T5" s="673"/>
      <c r="U5" s="673"/>
      <c r="V5" s="673"/>
      <c r="W5" s="673"/>
      <c r="X5" s="673"/>
      <c r="Y5" s="674"/>
      <c r="Z5" s="675">
        <v>47.6</v>
      </c>
      <c r="AA5" s="675"/>
      <c r="AB5" s="675"/>
      <c r="AC5" s="675"/>
      <c r="AD5" s="676">
        <v>8521892</v>
      </c>
      <c r="AE5" s="676"/>
      <c r="AF5" s="676"/>
      <c r="AG5" s="676"/>
      <c r="AH5" s="676"/>
      <c r="AI5" s="676"/>
      <c r="AJ5" s="676"/>
      <c r="AK5" s="676"/>
      <c r="AL5" s="677">
        <v>84.3</v>
      </c>
      <c r="AM5" s="678"/>
      <c r="AN5" s="678"/>
      <c r="AO5" s="679"/>
      <c r="AP5" s="669" t="s">
        <v>224</v>
      </c>
      <c r="AQ5" s="670"/>
      <c r="AR5" s="670"/>
      <c r="AS5" s="670"/>
      <c r="AT5" s="670"/>
      <c r="AU5" s="670"/>
      <c r="AV5" s="670"/>
      <c r="AW5" s="670"/>
      <c r="AX5" s="670"/>
      <c r="AY5" s="670"/>
      <c r="AZ5" s="670"/>
      <c r="BA5" s="670"/>
      <c r="BB5" s="670"/>
      <c r="BC5" s="670"/>
      <c r="BD5" s="670"/>
      <c r="BE5" s="670"/>
      <c r="BF5" s="671"/>
      <c r="BG5" s="683">
        <v>8586710</v>
      </c>
      <c r="BH5" s="684"/>
      <c r="BI5" s="684"/>
      <c r="BJ5" s="684"/>
      <c r="BK5" s="684"/>
      <c r="BL5" s="684"/>
      <c r="BM5" s="684"/>
      <c r="BN5" s="685"/>
      <c r="BO5" s="686">
        <v>86</v>
      </c>
      <c r="BP5" s="686"/>
      <c r="BQ5" s="686"/>
      <c r="BR5" s="686"/>
      <c r="BS5" s="687" t="s">
        <v>127</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97163</v>
      </c>
      <c r="S6" s="684"/>
      <c r="T6" s="684"/>
      <c r="U6" s="684"/>
      <c r="V6" s="684"/>
      <c r="W6" s="684"/>
      <c r="X6" s="684"/>
      <c r="Y6" s="685"/>
      <c r="Z6" s="686">
        <v>0.5</v>
      </c>
      <c r="AA6" s="686"/>
      <c r="AB6" s="686"/>
      <c r="AC6" s="686"/>
      <c r="AD6" s="687">
        <v>97163</v>
      </c>
      <c r="AE6" s="687"/>
      <c r="AF6" s="687"/>
      <c r="AG6" s="687"/>
      <c r="AH6" s="687"/>
      <c r="AI6" s="687"/>
      <c r="AJ6" s="687"/>
      <c r="AK6" s="687"/>
      <c r="AL6" s="688">
        <v>1</v>
      </c>
      <c r="AM6" s="689"/>
      <c r="AN6" s="689"/>
      <c r="AO6" s="690"/>
      <c r="AP6" s="680" t="s">
        <v>229</v>
      </c>
      <c r="AQ6" s="681"/>
      <c r="AR6" s="681"/>
      <c r="AS6" s="681"/>
      <c r="AT6" s="681"/>
      <c r="AU6" s="681"/>
      <c r="AV6" s="681"/>
      <c r="AW6" s="681"/>
      <c r="AX6" s="681"/>
      <c r="AY6" s="681"/>
      <c r="AZ6" s="681"/>
      <c r="BA6" s="681"/>
      <c r="BB6" s="681"/>
      <c r="BC6" s="681"/>
      <c r="BD6" s="681"/>
      <c r="BE6" s="681"/>
      <c r="BF6" s="682"/>
      <c r="BG6" s="683">
        <v>8057146</v>
      </c>
      <c r="BH6" s="684"/>
      <c r="BI6" s="684"/>
      <c r="BJ6" s="684"/>
      <c r="BK6" s="684"/>
      <c r="BL6" s="684"/>
      <c r="BM6" s="684"/>
      <c r="BN6" s="685"/>
      <c r="BO6" s="686">
        <v>80.7</v>
      </c>
      <c r="BP6" s="686"/>
      <c r="BQ6" s="686"/>
      <c r="BR6" s="686"/>
      <c r="BS6" s="687" t="s">
        <v>127</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180453</v>
      </c>
      <c r="CS6" s="684"/>
      <c r="CT6" s="684"/>
      <c r="CU6" s="684"/>
      <c r="CV6" s="684"/>
      <c r="CW6" s="684"/>
      <c r="CX6" s="684"/>
      <c r="CY6" s="685"/>
      <c r="CZ6" s="677">
        <v>0.9</v>
      </c>
      <c r="DA6" s="678"/>
      <c r="DB6" s="678"/>
      <c r="DC6" s="697"/>
      <c r="DD6" s="692" t="s">
        <v>231</v>
      </c>
      <c r="DE6" s="684"/>
      <c r="DF6" s="684"/>
      <c r="DG6" s="684"/>
      <c r="DH6" s="684"/>
      <c r="DI6" s="684"/>
      <c r="DJ6" s="684"/>
      <c r="DK6" s="684"/>
      <c r="DL6" s="684"/>
      <c r="DM6" s="684"/>
      <c r="DN6" s="684"/>
      <c r="DO6" s="684"/>
      <c r="DP6" s="685"/>
      <c r="DQ6" s="692">
        <v>180453</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5016</v>
      </c>
      <c r="S7" s="684"/>
      <c r="T7" s="684"/>
      <c r="U7" s="684"/>
      <c r="V7" s="684"/>
      <c r="W7" s="684"/>
      <c r="X7" s="684"/>
      <c r="Y7" s="685"/>
      <c r="Z7" s="686">
        <v>0</v>
      </c>
      <c r="AA7" s="686"/>
      <c r="AB7" s="686"/>
      <c r="AC7" s="686"/>
      <c r="AD7" s="687">
        <v>5016</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2774257</v>
      </c>
      <c r="BH7" s="684"/>
      <c r="BI7" s="684"/>
      <c r="BJ7" s="684"/>
      <c r="BK7" s="684"/>
      <c r="BL7" s="684"/>
      <c r="BM7" s="684"/>
      <c r="BN7" s="685"/>
      <c r="BO7" s="686">
        <v>27.8</v>
      </c>
      <c r="BP7" s="686"/>
      <c r="BQ7" s="686"/>
      <c r="BR7" s="686"/>
      <c r="BS7" s="687" t="s">
        <v>127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2580342</v>
      </c>
      <c r="CS7" s="684"/>
      <c r="CT7" s="684"/>
      <c r="CU7" s="684"/>
      <c r="CV7" s="684"/>
      <c r="CW7" s="684"/>
      <c r="CX7" s="684"/>
      <c r="CY7" s="685"/>
      <c r="CZ7" s="686">
        <v>12.9</v>
      </c>
      <c r="DA7" s="686"/>
      <c r="DB7" s="686"/>
      <c r="DC7" s="686"/>
      <c r="DD7" s="692">
        <v>545064</v>
      </c>
      <c r="DE7" s="684"/>
      <c r="DF7" s="684"/>
      <c r="DG7" s="684"/>
      <c r="DH7" s="684"/>
      <c r="DI7" s="684"/>
      <c r="DJ7" s="684"/>
      <c r="DK7" s="684"/>
      <c r="DL7" s="684"/>
      <c r="DM7" s="684"/>
      <c r="DN7" s="684"/>
      <c r="DO7" s="684"/>
      <c r="DP7" s="685"/>
      <c r="DQ7" s="692">
        <v>1635859</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23386</v>
      </c>
      <c r="S8" s="684"/>
      <c r="T8" s="684"/>
      <c r="U8" s="684"/>
      <c r="V8" s="684"/>
      <c r="W8" s="684"/>
      <c r="X8" s="684"/>
      <c r="Y8" s="685"/>
      <c r="Z8" s="686">
        <v>0.1</v>
      </c>
      <c r="AA8" s="686"/>
      <c r="AB8" s="686"/>
      <c r="AC8" s="686"/>
      <c r="AD8" s="687">
        <v>23386</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87009</v>
      </c>
      <c r="BH8" s="684"/>
      <c r="BI8" s="684"/>
      <c r="BJ8" s="684"/>
      <c r="BK8" s="684"/>
      <c r="BL8" s="684"/>
      <c r="BM8" s="684"/>
      <c r="BN8" s="685"/>
      <c r="BO8" s="686">
        <v>0.9</v>
      </c>
      <c r="BP8" s="686"/>
      <c r="BQ8" s="686"/>
      <c r="BR8" s="686"/>
      <c r="BS8" s="692" t="s">
        <v>127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6423878</v>
      </c>
      <c r="CS8" s="684"/>
      <c r="CT8" s="684"/>
      <c r="CU8" s="684"/>
      <c r="CV8" s="684"/>
      <c r="CW8" s="684"/>
      <c r="CX8" s="684"/>
      <c r="CY8" s="685"/>
      <c r="CZ8" s="686">
        <v>32</v>
      </c>
      <c r="DA8" s="686"/>
      <c r="DB8" s="686"/>
      <c r="DC8" s="686"/>
      <c r="DD8" s="692">
        <v>369473</v>
      </c>
      <c r="DE8" s="684"/>
      <c r="DF8" s="684"/>
      <c r="DG8" s="684"/>
      <c r="DH8" s="684"/>
      <c r="DI8" s="684"/>
      <c r="DJ8" s="684"/>
      <c r="DK8" s="684"/>
      <c r="DL8" s="684"/>
      <c r="DM8" s="684"/>
      <c r="DN8" s="684"/>
      <c r="DO8" s="684"/>
      <c r="DP8" s="685"/>
      <c r="DQ8" s="692">
        <v>3315393</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15825</v>
      </c>
      <c r="S9" s="684"/>
      <c r="T9" s="684"/>
      <c r="U9" s="684"/>
      <c r="V9" s="684"/>
      <c r="W9" s="684"/>
      <c r="X9" s="684"/>
      <c r="Y9" s="685"/>
      <c r="Z9" s="686">
        <v>0.1</v>
      </c>
      <c r="AA9" s="686"/>
      <c r="AB9" s="686"/>
      <c r="AC9" s="686"/>
      <c r="AD9" s="687">
        <v>15825</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2154910</v>
      </c>
      <c r="BH9" s="684"/>
      <c r="BI9" s="684"/>
      <c r="BJ9" s="684"/>
      <c r="BK9" s="684"/>
      <c r="BL9" s="684"/>
      <c r="BM9" s="684"/>
      <c r="BN9" s="685"/>
      <c r="BO9" s="686">
        <v>21.6</v>
      </c>
      <c r="BP9" s="686"/>
      <c r="BQ9" s="686"/>
      <c r="BR9" s="686"/>
      <c r="BS9" s="692" t="s">
        <v>127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2118745</v>
      </c>
      <c r="CS9" s="684"/>
      <c r="CT9" s="684"/>
      <c r="CU9" s="684"/>
      <c r="CV9" s="684"/>
      <c r="CW9" s="684"/>
      <c r="CX9" s="684"/>
      <c r="CY9" s="685"/>
      <c r="CZ9" s="686">
        <v>10.6</v>
      </c>
      <c r="DA9" s="686"/>
      <c r="DB9" s="686"/>
      <c r="DC9" s="686"/>
      <c r="DD9" s="692">
        <v>673072</v>
      </c>
      <c r="DE9" s="684"/>
      <c r="DF9" s="684"/>
      <c r="DG9" s="684"/>
      <c r="DH9" s="684"/>
      <c r="DI9" s="684"/>
      <c r="DJ9" s="684"/>
      <c r="DK9" s="684"/>
      <c r="DL9" s="684"/>
      <c r="DM9" s="684"/>
      <c r="DN9" s="684"/>
      <c r="DO9" s="684"/>
      <c r="DP9" s="685"/>
      <c r="DQ9" s="692">
        <v>1345481</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127</v>
      </c>
      <c r="AA10" s="686"/>
      <c r="AB10" s="686"/>
      <c r="AC10" s="686"/>
      <c r="AD10" s="687" t="s">
        <v>231</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234575</v>
      </c>
      <c r="BH10" s="684"/>
      <c r="BI10" s="684"/>
      <c r="BJ10" s="684"/>
      <c r="BK10" s="684"/>
      <c r="BL10" s="684"/>
      <c r="BM10" s="684"/>
      <c r="BN10" s="685"/>
      <c r="BO10" s="686">
        <v>2.4</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2924</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2924</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720416</v>
      </c>
      <c r="S11" s="684"/>
      <c r="T11" s="684"/>
      <c r="U11" s="684"/>
      <c r="V11" s="684"/>
      <c r="W11" s="684"/>
      <c r="X11" s="684"/>
      <c r="Y11" s="685"/>
      <c r="Z11" s="688">
        <v>3.4</v>
      </c>
      <c r="AA11" s="689"/>
      <c r="AB11" s="689"/>
      <c r="AC11" s="701"/>
      <c r="AD11" s="692">
        <v>720416</v>
      </c>
      <c r="AE11" s="684"/>
      <c r="AF11" s="684"/>
      <c r="AG11" s="684"/>
      <c r="AH11" s="684"/>
      <c r="AI11" s="684"/>
      <c r="AJ11" s="684"/>
      <c r="AK11" s="685"/>
      <c r="AL11" s="688">
        <v>7.1</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297763</v>
      </c>
      <c r="BH11" s="684"/>
      <c r="BI11" s="684"/>
      <c r="BJ11" s="684"/>
      <c r="BK11" s="684"/>
      <c r="BL11" s="684"/>
      <c r="BM11" s="684"/>
      <c r="BN11" s="685"/>
      <c r="BO11" s="686">
        <v>3</v>
      </c>
      <c r="BP11" s="686"/>
      <c r="BQ11" s="686"/>
      <c r="BR11" s="686"/>
      <c r="BS11" s="692" t="s">
        <v>127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440881</v>
      </c>
      <c r="CS11" s="684"/>
      <c r="CT11" s="684"/>
      <c r="CU11" s="684"/>
      <c r="CV11" s="684"/>
      <c r="CW11" s="684"/>
      <c r="CX11" s="684"/>
      <c r="CY11" s="685"/>
      <c r="CZ11" s="686">
        <v>2.2000000000000002</v>
      </c>
      <c r="DA11" s="686"/>
      <c r="DB11" s="686"/>
      <c r="DC11" s="686"/>
      <c r="DD11" s="692">
        <v>349572</v>
      </c>
      <c r="DE11" s="684"/>
      <c r="DF11" s="684"/>
      <c r="DG11" s="684"/>
      <c r="DH11" s="684"/>
      <c r="DI11" s="684"/>
      <c r="DJ11" s="684"/>
      <c r="DK11" s="684"/>
      <c r="DL11" s="684"/>
      <c r="DM11" s="684"/>
      <c r="DN11" s="684"/>
      <c r="DO11" s="684"/>
      <c r="DP11" s="685"/>
      <c r="DQ11" s="692">
        <v>120799</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13918</v>
      </c>
      <c r="S12" s="684"/>
      <c r="T12" s="684"/>
      <c r="U12" s="684"/>
      <c r="V12" s="684"/>
      <c r="W12" s="684"/>
      <c r="X12" s="684"/>
      <c r="Y12" s="685"/>
      <c r="Z12" s="686">
        <v>0.1</v>
      </c>
      <c r="AA12" s="686"/>
      <c r="AB12" s="686"/>
      <c r="AC12" s="686"/>
      <c r="AD12" s="687">
        <v>13918</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4808266</v>
      </c>
      <c r="BH12" s="684"/>
      <c r="BI12" s="684"/>
      <c r="BJ12" s="684"/>
      <c r="BK12" s="684"/>
      <c r="BL12" s="684"/>
      <c r="BM12" s="684"/>
      <c r="BN12" s="685"/>
      <c r="BO12" s="686">
        <v>48.2</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874887</v>
      </c>
      <c r="CS12" s="684"/>
      <c r="CT12" s="684"/>
      <c r="CU12" s="684"/>
      <c r="CV12" s="684"/>
      <c r="CW12" s="684"/>
      <c r="CX12" s="684"/>
      <c r="CY12" s="685"/>
      <c r="CZ12" s="686">
        <v>4.4000000000000004</v>
      </c>
      <c r="DA12" s="686"/>
      <c r="DB12" s="686"/>
      <c r="DC12" s="686"/>
      <c r="DD12" s="692">
        <v>81781</v>
      </c>
      <c r="DE12" s="684"/>
      <c r="DF12" s="684"/>
      <c r="DG12" s="684"/>
      <c r="DH12" s="684"/>
      <c r="DI12" s="684"/>
      <c r="DJ12" s="684"/>
      <c r="DK12" s="684"/>
      <c r="DL12" s="684"/>
      <c r="DM12" s="684"/>
      <c r="DN12" s="684"/>
      <c r="DO12" s="684"/>
      <c r="DP12" s="685"/>
      <c r="DQ12" s="692">
        <v>650758</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4794952</v>
      </c>
      <c r="BH13" s="684"/>
      <c r="BI13" s="684"/>
      <c r="BJ13" s="684"/>
      <c r="BK13" s="684"/>
      <c r="BL13" s="684"/>
      <c r="BM13" s="684"/>
      <c r="BN13" s="685"/>
      <c r="BO13" s="686">
        <v>48</v>
      </c>
      <c r="BP13" s="686"/>
      <c r="BQ13" s="686"/>
      <c r="BR13" s="686"/>
      <c r="BS13" s="692" t="s">
        <v>127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2386812</v>
      </c>
      <c r="CS13" s="684"/>
      <c r="CT13" s="684"/>
      <c r="CU13" s="684"/>
      <c r="CV13" s="684"/>
      <c r="CW13" s="684"/>
      <c r="CX13" s="684"/>
      <c r="CY13" s="685"/>
      <c r="CZ13" s="686">
        <v>11.9</v>
      </c>
      <c r="DA13" s="686"/>
      <c r="DB13" s="686"/>
      <c r="DC13" s="686"/>
      <c r="DD13" s="692">
        <v>971034</v>
      </c>
      <c r="DE13" s="684"/>
      <c r="DF13" s="684"/>
      <c r="DG13" s="684"/>
      <c r="DH13" s="684"/>
      <c r="DI13" s="684"/>
      <c r="DJ13" s="684"/>
      <c r="DK13" s="684"/>
      <c r="DL13" s="684"/>
      <c r="DM13" s="684"/>
      <c r="DN13" s="684"/>
      <c r="DO13" s="684"/>
      <c r="DP13" s="685"/>
      <c r="DQ13" s="692">
        <v>1937713</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18707</v>
      </c>
      <c r="S14" s="684"/>
      <c r="T14" s="684"/>
      <c r="U14" s="684"/>
      <c r="V14" s="684"/>
      <c r="W14" s="684"/>
      <c r="X14" s="684"/>
      <c r="Y14" s="685"/>
      <c r="Z14" s="686">
        <v>0.1</v>
      </c>
      <c r="AA14" s="686"/>
      <c r="AB14" s="686"/>
      <c r="AC14" s="686"/>
      <c r="AD14" s="687">
        <v>18707</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77344</v>
      </c>
      <c r="BH14" s="684"/>
      <c r="BI14" s="684"/>
      <c r="BJ14" s="684"/>
      <c r="BK14" s="684"/>
      <c r="BL14" s="684"/>
      <c r="BM14" s="684"/>
      <c r="BN14" s="685"/>
      <c r="BO14" s="686">
        <v>0.8</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1126746</v>
      </c>
      <c r="CS14" s="684"/>
      <c r="CT14" s="684"/>
      <c r="CU14" s="684"/>
      <c r="CV14" s="684"/>
      <c r="CW14" s="684"/>
      <c r="CX14" s="684"/>
      <c r="CY14" s="685"/>
      <c r="CZ14" s="686">
        <v>5.6</v>
      </c>
      <c r="DA14" s="686"/>
      <c r="DB14" s="686"/>
      <c r="DC14" s="686"/>
      <c r="DD14" s="692">
        <v>241458</v>
      </c>
      <c r="DE14" s="684"/>
      <c r="DF14" s="684"/>
      <c r="DG14" s="684"/>
      <c r="DH14" s="684"/>
      <c r="DI14" s="684"/>
      <c r="DJ14" s="684"/>
      <c r="DK14" s="684"/>
      <c r="DL14" s="684"/>
      <c r="DM14" s="684"/>
      <c r="DN14" s="684"/>
      <c r="DO14" s="684"/>
      <c r="DP14" s="685"/>
      <c r="DQ14" s="692">
        <v>864821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397219</v>
      </c>
      <c r="BH15" s="684"/>
      <c r="BI15" s="684"/>
      <c r="BJ15" s="684"/>
      <c r="BK15" s="684"/>
      <c r="BL15" s="684"/>
      <c r="BM15" s="684"/>
      <c r="BN15" s="685"/>
      <c r="BO15" s="686">
        <v>4</v>
      </c>
      <c r="BP15" s="686"/>
      <c r="BQ15" s="686"/>
      <c r="BR15" s="686"/>
      <c r="BS15" s="692" t="s">
        <v>127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2305832</v>
      </c>
      <c r="CS15" s="684"/>
      <c r="CT15" s="684"/>
      <c r="CU15" s="684"/>
      <c r="CV15" s="684"/>
      <c r="CW15" s="684"/>
      <c r="CX15" s="684"/>
      <c r="CY15" s="685"/>
      <c r="CZ15" s="686">
        <v>11.5</v>
      </c>
      <c r="DA15" s="686"/>
      <c r="DB15" s="686"/>
      <c r="DC15" s="686"/>
      <c r="DD15" s="692">
        <v>917537</v>
      </c>
      <c r="DE15" s="684"/>
      <c r="DF15" s="684"/>
      <c r="DG15" s="684"/>
      <c r="DH15" s="684"/>
      <c r="DI15" s="684"/>
      <c r="DJ15" s="684"/>
      <c r="DK15" s="684"/>
      <c r="DL15" s="684"/>
      <c r="DM15" s="684"/>
      <c r="DN15" s="684"/>
      <c r="DO15" s="684"/>
      <c r="DP15" s="685"/>
      <c r="DQ15" s="692">
        <v>1429371</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5358</v>
      </c>
      <c r="S16" s="684"/>
      <c r="T16" s="684"/>
      <c r="U16" s="684"/>
      <c r="V16" s="684"/>
      <c r="W16" s="684"/>
      <c r="X16" s="684"/>
      <c r="Y16" s="685"/>
      <c r="Z16" s="686">
        <v>0</v>
      </c>
      <c r="AA16" s="686"/>
      <c r="AB16" s="686"/>
      <c r="AC16" s="686"/>
      <c r="AD16" s="687">
        <v>5358</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111097</v>
      </c>
      <c r="CS16" s="684"/>
      <c r="CT16" s="684"/>
      <c r="CU16" s="684"/>
      <c r="CV16" s="684"/>
      <c r="CW16" s="684"/>
      <c r="CX16" s="684"/>
      <c r="CY16" s="685"/>
      <c r="CZ16" s="686">
        <v>0.6</v>
      </c>
      <c r="DA16" s="686"/>
      <c r="DB16" s="686"/>
      <c r="DC16" s="686"/>
      <c r="DD16" s="692" t="s">
        <v>127</v>
      </c>
      <c r="DE16" s="684"/>
      <c r="DF16" s="684"/>
      <c r="DG16" s="684"/>
      <c r="DH16" s="684"/>
      <c r="DI16" s="684"/>
      <c r="DJ16" s="684"/>
      <c r="DK16" s="684"/>
      <c r="DL16" s="684"/>
      <c r="DM16" s="684"/>
      <c r="DN16" s="684"/>
      <c r="DO16" s="684"/>
      <c r="DP16" s="685"/>
      <c r="DQ16" s="692">
        <v>3797</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44717</v>
      </c>
      <c r="S17" s="684"/>
      <c r="T17" s="684"/>
      <c r="U17" s="684"/>
      <c r="V17" s="684"/>
      <c r="W17" s="684"/>
      <c r="X17" s="684"/>
      <c r="Y17" s="685"/>
      <c r="Z17" s="686">
        <v>0.2</v>
      </c>
      <c r="AA17" s="686"/>
      <c r="AB17" s="686"/>
      <c r="AC17" s="686"/>
      <c r="AD17" s="687">
        <v>44717</v>
      </c>
      <c r="AE17" s="687"/>
      <c r="AF17" s="687"/>
      <c r="AG17" s="687"/>
      <c r="AH17" s="687"/>
      <c r="AI17" s="687"/>
      <c r="AJ17" s="687"/>
      <c r="AK17" s="687"/>
      <c r="AL17" s="688">
        <v>0.4</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v>60</v>
      </c>
      <c r="BH17" s="684"/>
      <c r="BI17" s="684"/>
      <c r="BJ17" s="684"/>
      <c r="BK17" s="684"/>
      <c r="BL17" s="684"/>
      <c r="BM17" s="684"/>
      <c r="BN17" s="685"/>
      <c r="BO17" s="686">
        <v>0</v>
      </c>
      <c r="BP17" s="686"/>
      <c r="BQ17" s="686"/>
      <c r="BR17" s="686"/>
      <c r="BS17" s="692" t="s">
        <v>127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1521068</v>
      </c>
      <c r="CS17" s="684"/>
      <c r="CT17" s="684"/>
      <c r="CU17" s="684"/>
      <c r="CV17" s="684"/>
      <c r="CW17" s="684"/>
      <c r="CX17" s="684"/>
      <c r="CY17" s="685"/>
      <c r="CZ17" s="686">
        <v>7.6</v>
      </c>
      <c r="DA17" s="686"/>
      <c r="DB17" s="686"/>
      <c r="DC17" s="686"/>
      <c r="DD17" s="692" t="s">
        <v>127</v>
      </c>
      <c r="DE17" s="684"/>
      <c r="DF17" s="684"/>
      <c r="DG17" s="684"/>
      <c r="DH17" s="684"/>
      <c r="DI17" s="684"/>
      <c r="DJ17" s="684"/>
      <c r="DK17" s="684"/>
      <c r="DL17" s="684"/>
      <c r="DM17" s="684"/>
      <c r="DN17" s="684"/>
      <c r="DO17" s="684"/>
      <c r="DP17" s="685"/>
      <c r="DQ17" s="692">
        <v>1508744</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9855</v>
      </c>
      <c r="S18" s="684"/>
      <c r="T18" s="684"/>
      <c r="U18" s="684"/>
      <c r="V18" s="684"/>
      <c r="W18" s="684"/>
      <c r="X18" s="684"/>
      <c r="Y18" s="685"/>
      <c r="Z18" s="686">
        <v>0</v>
      </c>
      <c r="AA18" s="686"/>
      <c r="AB18" s="686"/>
      <c r="AC18" s="686"/>
      <c r="AD18" s="687">
        <v>9855</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v>529564</v>
      </c>
      <c r="BH18" s="684"/>
      <c r="BI18" s="684"/>
      <c r="BJ18" s="684"/>
      <c r="BK18" s="684"/>
      <c r="BL18" s="684"/>
      <c r="BM18" s="684"/>
      <c r="BN18" s="685"/>
      <c r="BO18" s="686">
        <v>5.3</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2917</v>
      </c>
      <c r="S19" s="684"/>
      <c r="T19" s="684"/>
      <c r="U19" s="684"/>
      <c r="V19" s="684"/>
      <c r="W19" s="684"/>
      <c r="X19" s="684"/>
      <c r="Y19" s="685"/>
      <c r="Z19" s="686">
        <v>0</v>
      </c>
      <c r="AA19" s="686"/>
      <c r="AB19" s="686"/>
      <c r="AC19" s="686"/>
      <c r="AD19" s="687">
        <v>2917</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1394426</v>
      </c>
      <c r="BH19" s="684"/>
      <c r="BI19" s="684"/>
      <c r="BJ19" s="684"/>
      <c r="BK19" s="684"/>
      <c r="BL19" s="684"/>
      <c r="BM19" s="684"/>
      <c r="BN19" s="685"/>
      <c r="BO19" s="686">
        <v>14</v>
      </c>
      <c r="BP19" s="686"/>
      <c r="BQ19" s="686"/>
      <c r="BR19" s="686"/>
      <c r="BS19" s="692" t="s">
        <v>231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231</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671</v>
      </c>
      <c r="S20" s="684"/>
      <c r="T20" s="684"/>
      <c r="U20" s="684"/>
      <c r="V20" s="684"/>
      <c r="W20" s="684"/>
      <c r="X20" s="684"/>
      <c r="Y20" s="685"/>
      <c r="Z20" s="686">
        <v>0</v>
      </c>
      <c r="AA20" s="686"/>
      <c r="AB20" s="686"/>
      <c r="AC20" s="686"/>
      <c r="AD20" s="687">
        <v>671</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1394426</v>
      </c>
      <c r="BH20" s="684"/>
      <c r="BI20" s="684"/>
      <c r="BJ20" s="684"/>
      <c r="BK20" s="684"/>
      <c r="BL20" s="684"/>
      <c r="BM20" s="684"/>
      <c r="BN20" s="685"/>
      <c r="BO20" s="686">
        <v>14</v>
      </c>
      <c r="BP20" s="686"/>
      <c r="BQ20" s="686"/>
      <c r="BR20" s="686"/>
      <c r="BS20" s="692" t="s">
        <v>127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20073665</v>
      </c>
      <c r="CS20" s="684"/>
      <c r="CT20" s="684"/>
      <c r="CU20" s="684"/>
      <c r="CV20" s="684"/>
      <c r="CW20" s="684"/>
      <c r="CX20" s="684"/>
      <c r="CY20" s="685"/>
      <c r="CZ20" s="686">
        <v>100</v>
      </c>
      <c r="DA20" s="686"/>
      <c r="DB20" s="686"/>
      <c r="DC20" s="686"/>
      <c r="DD20" s="692">
        <v>4148991</v>
      </c>
      <c r="DE20" s="684"/>
      <c r="DF20" s="684"/>
      <c r="DG20" s="684"/>
      <c r="DH20" s="684"/>
      <c r="DI20" s="684"/>
      <c r="DJ20" s="684"/>
      <c r="DK20" s="684"/>
      <c r="DL20" s="684"/>
      <c r="DM20" s="684"/>
      <c r="DN20" s="684"/>
      <c r="DO20" s="684"/>
      <c r="DP20" s="685"/>
      <c r="DQ20" s="692">
        <v>12996113</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31274</v>
      </c>
      <c r="S21" s="684"/>
      <c r="T21" s="684"/>
      <c r="U21" s="684"/>
      <c r="V21" s="684"/>
      <c r="W21" s="684"/>
      <c r="X21" s="684"/>
      <c r="Y21" s="685"/>
      <c r="Z21" s="686">
        <v>0.1</v>
      </c>
      <c r="AA21" s="686"/>
      <c r="AB21" s="686"/>
      <c r="AC21" s="686"/>
      <c r="AD21" s="687">
        <v>31274</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464746</v>
      </c>
      <c r="BH21" s="684"/>
      <c r="BI21" s="684"/>
      <c r="BJ21" s="684"/>
      <c r="BK21" s="684"/>
      <c r="BL21" s="684"/>
      <c r="BM21" s="684"/>
      <c r="BN21" s="685"/>
      <c r="BO21" s="686">
        <v>4.7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939598</v>
      </c>
      <c r="S22" s="684"/>
      <c r="T22" s="684"/>
      <c r="U22" s="684"/>
      <c r="V22" s="684"/>
      <c r="W22" s="684"/>
      <c r="X22" s="684"/>
      <c r="Y22" s="685"/>
      <c r="Z22" s="686">
        <v>4.5</v>
      </c>
      <c r="AA22" s="686"/>
      <c r="AB22" s="686"/>
      <c r="AC22" s="686"/>
      <c r="AD22" s="687">
        <v>543867</v>
      </c>
      <c r="AE22" s="687"/>
      <c r="AF22" s="687"/>
      <c r="AG22" s="687"/>
      <c r="AH22" s="687"/>
      <c r="AI22" s="687"/>
      <c r="AJ22" s="687"/>
      <c r="AK22" s="687"/>
      <c r="AL22" s="688">
        <v>5.4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543867</v>
      </c>
      <c r="S23" s="684"/>
      <c r="T23" s="684"/>
      <c r="U23" s="684"/>
      <c r="V23" s="684"/>
      <c r="W23" s="684"/>
      <c r="X23" s="684"/>
      <c r="Y23" s="685"/>
      <c r="Z23" s="686">
        <v>2.6</v>
      </c>
      <c r="AA23" s="686"/>
      <c r="AB23" s="686"/>
      <c r="AC23" s="686"/>
      <c r="AD23" s="687">
        <v>543867</v>
      </c>
      <c r="AE23" s="687"/>
      <c r="AF23" s="687"/>
      <c r="AG23" s="687"/>
      <c r="AH23" s="687"/>
      <c r="AI23" s="687"/>
      <c r="AJ23" s="687"/>
      <c r="AK23" s="687"/>
      <c r="AL23" s="688">
        <v>5.4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929680</v>
      </c>
      <c r="BH23" s="684"/>
      <c r="BI23" s="684"/>
      <c r="BJ23" s="684"/>
      <c r="BK23" s="684"/>
      <c r="BL23" s="684"/>
      <c r="BM23" s="684"/>
      <c r="BN23" s="685"/>
      <c r="BO23" s="686">
        <v>9.3000000000000007</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395646</v>
      </c>
      <c r="S24" s="684"/>
      <c r="T24" s="684"/>
      <c r="U24" s="684"/>
      <c r="V24" s="684"/>
      <c r="W24" s="684"/>
      <c r="X24" s="684"/>
      <c r="Y24" s="685"/>
      <c r="Z24" s="686">
        <v>1.9</v>
      </c>
      <c r="AA24" s="686"/>
      <c r="AB24" s="686"/>
      <c r="AC24" s="686"/>
      <c r="AD24" s="687" t="s">
        <v>127</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8141637</v>
      </c>
      <c r="CS24" s="673"/>
      <c r="CT24" s="673"/>
      <c r="CU24" s="673"/>
      <c r="CV24" s="673"/>
      <c r="CW24" s="673"/>
      <c r="CX24" s="673"/>
      <c r="CY24" s="674"/>
      <c r="CZ24" s="677">
        <v>40.6</v>
      </c>
      <c r="DA24" s="678"/>
      <c r="DB24" s="678"/>
      <c r="DC24" s="697"/>
      <c r="DD24" s="722">
        <v>5543996</v>
      </c>
      <c r="DE24" s="673"/>
      <c r="DF24" s="673"/>
      <c r="DG24" s="673"/>
      <c r="DH24" s="673"/>
      <c r="DI24" s="673"/>
      <c r="DJ24" s="673"/>
      <c r="DK24" s="674"/>
      <c r="DL24" s="722">
        <v>5236408</v>
      </c>
      <c r="DM24" s="673"/>
      <c r="DN24" s="673"/>
      <c r="DO24" s="673"/>
      <c r="DP24" s="673"/>
      <c r="DQ24" s="673"/>
      <c r="DR24" s="673"/>
      <c r="DS24" s="673"/>
      <c r="DT24" s="673"/>
      <c r="DU24" s="673"/>
      <c r="DV24" s="674"/>
      <c r="DW24" s="677">
        <v>49.5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85</v>
      </c>
      <c r="S25" s="684"/>
      <c r="T25" s="684"/>
      <c r="U25" s="684"/>
      <c r="V25" s="684"/>
      <c r="W25" s="684"/>
      <c r="X25" s="684"/>
      <c r="Y25" s="685"/>
      <c r="Z25" s="686">
        <v>0</v>
      </c>
      <c r="AA25" s="686"/>
      <c r="AB25" s="686"/>
      <c r="AC25" s="686"/>
      <c r="AD25" s="687" t="s">
        <v>231</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127</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3443688</v>
      </c>
      <c r="CS25" s="719"/>
      <c r="CT25" s="719"/>
      <c r="CU25" s="719"/>
      <c r="CV25" s="719"/>
      <c r="CW25" s="719"/>
      <c r="CX25" s="719"/>
      <c r="CY25" s="720"/>
      <c r="CZ25" s="688">
        <v>17.2</v>
      </c>
      <c r="DA25" s="717"/>
      <c r="DB25" s="717"/>
      <c r="DC25" s="721"/>
      <c r="DD25" s="692">
        <v>3177063</v>
      </c>
      <c r="DE25" s="719"/>
      <c r="DF25" s="719"/>
      <c r="DG25" s="719"/>
      <c r="DH25" s="719"/>
      <c r="DI25" s="719"/>
      <c r="DJ25" s="719"/>
      <c r="DK25" s="720"/>
      <c r="DL25" s="692">
        <v>2886983</v>
      </c>
      <c r="DM25" s="719"/>
      <c r="DN25" s="719"/>
      <c r="DO25" s="719"/>
      <c r="DP25" s="719"/>
      <c r="DQ25" s="719"/>
      <c r="DR25" s="719"/>
      <c r="DS25" s="719"/>
      <c r="DT25" s="719"/>
      <c r="DU25" s="719"/>
      <c r="DV25" s="720"/>
      <c r="DW25" s="688">
        <v>27.3</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11865240</v>
      </c>
      <c r="S26" s="684"/>
      <c r="T26" s="684"/>
      <c r="U26" s="684"/>
      <c r="V26" s="684"/>
      <c r="W26" s="684"/>
      <c r="X26" s="684"/>
      <c r="Y26" s="685"/>
      <c r="Z26" s="686">
        <v>56.6</v>
      </c>
      <c r="AA26" s="686"/>
      <c r="AB26" s="686"/>
      <c r="AC26" s="686"/>
      <c r="AD26" s="687">
        <v>10010265</v>
      </c>
      <c r="AE26" s="687"/>
      <c r="AF26" s="687"/>
      <c r="AG26" s="687"/>
      <c r="AH26" s="687"/>
      <c r="AI26" s="687"/>
      <c r="AJ26" s="687"/>
      <c r="AK26" s="687"/>
      <c r="AL26" s="688">
        <v>99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127</v>
      </c>
      <c r="BP26" s="686"/>
      <c r="BQ26" s="686"/>
      <c r="BR26" s="686"/>
      <c r="BS26" s="692" t="s">
        <v>231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2426050</v>
      </c>
      <c r="CS26" s="684"/>
      <c r="CT26" s="684"/>
      <c r="CU26" s="684"/>
      <c r="CV26" s="684"/>
      <c r="CW26" s="684"/>
      <c r="CX26" s="684"/>
      <c r="CY26" s="685"/>
      <c r="CZ26" s="688">
        <v>12.1</v>
      </c>
      <c r="DA26" s="717"/>
      <c r="DB26" s="717"/>
      <c r="DC26" s="721"/>
      <c r="DD26" s="692">
        <v>2278362</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5479</v>
      </c>
      <c r="S27" s="684"/>
      <c r="T27" s="684"/>
      <c r="U27" s="684"/>
      <c r="V27" s="684"/>
      <c r="W27" s="684"/>
      <c r="X27" s="684"/>
      <c r="Y27" s="685"/>
      <c r="Z27" s="686">
        <v>0</v>
      </c>
      <c r="AA27" s="686"/>
      <c r="AB27" s="686"/>
      <c r="AC27" s="686"/>
      <c r="AD27" s="687">
        <v>5479</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9981136</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3176881</v>
      </c>
      <c r="CS27" s="719"/>
      <c r="CT27" s="719"/>
      <c r="CU27" s="719"/>
      <c r="CV27" s="719"/>
      <c r="CW27" s="719"/>
      <c r="CX27" s="719"/>
      <c r="CY27" s="720"/>
      <c r="CZ27" s="688">
        <v>15.8</v>
      </c>
      <c r="DA27" s="717"/>
      <c r="DB27" s="717"/>
      <c r="DC27" s="721"/>
      <c r="DD27" s="692">
        <v>858189</v>
      </c>
      <c r="DE27" s="719"/>
      <c r="DF27" s="719"/>
      <c r="DG27" s="719"/>
      <c r="DH27" s="719"/>
      <c r="DI27" s="719"/>
      <c r="DJ27" s="719"/>
      <c r="DK27" s="720"/>
      <c r="DL27" s="692">
        <v>840681</v>
      </c>
      <c r="DM27" s="719"/>
      <c r="DN27" s="719"/>
      <c r="DO27" s="719"/>
      <c r="DP27" s="719"/>
      <c r="DQ27" s="719"/>
      <c r="DR27" s="719"/>
      <c r="DS27" s="719"/>
      <c r="DT27" s="719"/>
      <c r="DU27" s="719"/>
      <c r="DV27" s="720"/>
      <c r="DW27" s="688">
        <v>8</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320994</v>
      </c>
      <c r="S28" s="684"/>
      <c r="T28" s="684"/>
      <c r="U28" s="684"/>
      <c r="V28" s="684"/>
      <c r="W28" s="684"/>
      <c r="X28" s="684"/>
      <c r="Y28" s="685"/>
      <c r="Z28" s="686">
        <v>1.5</v>
      </c>
      <c r="AA28" s="686"/>
      <c r="AB28" s="686"/>
      <c r="AC28" s="686"/>
      <c r="AD28" s="687" t="s">
        <v>127</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1521068</v>
      </c>
      <c r="CS28" s="684"/>
      <c r="CT28" s="684"/>
      <c r="CU28" s="684"/>
      <c r="CV28" s="684"/>
      <c r="CW28" s="684"/>
      <c r="CX28" s="684"/>
      <c r="CY28" s="685"/>
      <c r="CZ28" s="688">
        <v>7.6</v>
      </c>
      <c r="DA28" s="717"/>
      <c r="DB28" s="717"/>
      <c r="DC28" s="721"/>
      <c r="DD28" s="692">
        <v>1508744</v>
      </c>
      <c r="DE28" s="684"/>
      <c r="DF28" s="684"/>
      <c r="DG28" s="684"/>
      <c r="DH28" s="684"/>
      <c r="DI28" s="684"/>
      <c r="DJ28" s="684"/>
      <c r="DK28" s="685"/>
      <c r="DL28" s="692">
        <v>1508744</v>
      </c>
      <c r="DM28" s="684"/>
      <c r="DN28" s="684"/>
      <c r="DO28" s="684"/>
      <c r="DP28" s="684"/>
      <c r="DQ28" s="684"/>
      <c r="DR28" s="684"/>
      <c r="DS28" s="684"/>
      <c r="DT28" s="684"/>
      <c r="DU28" s="684"/>
      <c r="DV28" s="685"/>
      <c r="DW28" s="688">
        <v>14.3</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362585</v>
      </c>
      <c r="S29" s="684"/>
      <c r="T29" s="684"/>
      <c r="U29" s="684"/>
      <c r="V29" s="684"/>
      <c r="W29" s="684"/>
      <c r="X29" s="684"/>
      <c r="Y29" s="685"/>
      <c r="Z29" s="686">
        <v>1.7</v>
      </c>
      <c r="AA29" s="686"/>
      <c r="AB29" s="686"/>
      <c r="AC29" s="686"/>
      <c r="AD29" s="687">
        <v>82563</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1521067</v>
      </c>
      <c r="CS29" s="719"/>
      <c r="CT29" s="719"/>
      <c r="CU29" s="719"/>
      <c r="CV29" s="719"/>
      <c r="CW29" s="719"/>
      <c r="CX29" s="719"/>
      <c r="CY29" s="720"/>
      <c r="CZ29" s="688">
        <v>7.6</v>
      </c>
      <c r="DA29" s="717"/>
      <c r="DB29" s="717"/>
      <c r="DC29" s="721"/>
      <c r="DD29" s="692">
        <v>1508743</v>
      </c>
      <c r="DE29" s="719"/>
      <c r="DF29" s="719"/>
      <c r="DG29" s="719"/>
      <c r="DH29" s="719"/>
      <c r="DI29" s="719"/>
      <c r="DJ29" s="719"/>
      <c r="DK29" s="720"/>
      <c r="DL29" s="692">
        <v>1508743</v>
      </c>
      <c r="DM29" s="719"/>
      <c r="DN29" s="719"/>
      <c r="DO29" s="719"/>
      <c r="DP29" s="719"/>
      <c r="DQ29" s="719"/>
      <c r="DR29" s="719"/>
      <c r="DS29" s="719"/>
      <c r="DT29" s="719"/>
      <c r="DU29" s="719"/>
      <c r="DV29" s="720"/>
      <c r="DW29" s="688">
        <v>14.3</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218133</v>
      </c>
      <c r="S30" s="684"/>
      <c r="T30" s="684"/>
      <c r="U30" s="684"/>
      <c r="V30" s="684"/>
      <c r="W30" s="684"/>
      <c r="X30" s="684"/>
      <c r="Y30" s="685"/>
      <c r="Z30" s="686">
        <v>1</v>
      </c>
      <c r="AA30" s="686"/>
      <c r="AB30" s="686"/>
      <c r="AC30" s="686"/>
      <c r="AD30" s="687" t="s">
        <v>127</v>
      </c>
      <c r="AE30" s="687"/>
      <c r="AF30" s="687"/>
      <c r="AG30" s="687"/>
      <c r="AH30" s="687"/>
      <c r="AI30" s="687"/>
      <c r="AJ30" s="687"/>
      <c r="AK30" s="687"/>
      <c r="AL30" s="688" t="s">
        <v>127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1426654</v>
      </c>
      <c r="CS30" s="684"/>
      <c r="CT30" s="684"/>
      <c r="CU30" s="684"/>
      <c r="CV30" s="684"/>
      <c r="CW30" s="684"/>
      <c r="CX30" s="684"/>
      <c r="CY30" s="685"/>
      <c r="CZ30" s="688">
        <v>7.1</v>
      </c>
      <c r="DA30" s="717"/>
      <c r="DB30" s="717"/>
      <c r="DC30" s="721"/>
      <c r="DD30" s="692">
        <v>1415488</v>
      </c>
      <c r="DE30" s="684"/>
      <c r="DF30" s="684"/>
      <c r="DG30" s="684"/>
      <c r="DH30" s="684"/>
      <c r="DI30" s="684"/>
      <c r="DJ30" s="684"/>
      <c r="DK30" s="685"/>
      <c r="DL30" s="692">
        <v>1415488</v>
      </c>
      <c r="DM30" s="684"/>
      <c r="DN30" s="684"/>
      <c r="DO30" s="684"/>
      <c r="DP30" s="684"/>
      <c r="DQ30" s="684"/>
      <c r="DR30" s="684"/>
      <c r="DS30" s="684"/>
      <c r="DT30" s="684"/>
      <c r="DU30" s="684"/>
      <c r="DV30" s="685"/>
      <c r="DW30" s="688">
        <v>13.4</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2171434</v>
      </c>
      <c r="S31" s="684"/>
      <c r="T31" s="684"/>
      <c r="U31" s="684"/>
      <c r="V31" s="684"/>
      <c r="W31" s="684"/>
      <c r="X31" s="684"/>
      <c r="Y31" s="685"/>
      <c r="Z31" s="686">
        <v>10.4</v>
      </c>
      <c r="AA31" s="686"/>
      <c r="AB31" s="686"/>
      <c r="AC31" s="686"/>
      <c r="AD31" s="687" t="s">
        <v>127</v>
      </c>
      <c r="AE31" s="687"/>
      <c r="AF31" s="687"/>
      <c r="AG31" s="687"/>
      <c r="AH31" s="687"/>
      <c r="AI31" s="687"/>
      <c r="AJ31" s="687"/>
      <c r="AK31" s="687"/>
      <c r="AL31" s="688" t="s">
        <v>127</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v>
      </c>
      <c r="BH31" s="738"/>
      <c r="BI31" s="738"/>
      <c r="BJ31" s="738"/>
      <c r="BK31" s="738"/>
      <c r="BL31" s="738"/>
      <c r="BM31" s="678">
        <v>92.9</v>
      </c>
      <c r="BN31" s="738"/>
      <c r="BO31" s="738"/>
      <c r="BP31" s="738"/>
      <c r="BQ31" s="739"/>
      <c r="BR31" s="751">
        <v>97.9</v>
      </c>
      <c r="BS31" s="738"/>
      <c r="BT31" s="738"/>
      <c r="BU31" s="738"/>
      <c r="BV31" s="738"/>
      <c r="BW31" s="738"/>
      <c r="BX31" s="678">
        <v>91.9</v>
      </c>
      <c r="BY31" s="738"/>
      <c r="BZ31" s="738"/>
      <c r="CA31" s="738"/>
      <c r="CB31" s="739"/>
      <c r="CD31" s="725"/>
      <c r="CE31" s="726"/>
      <c r="CF31" s="698" t="s">
        <v>310</v>
      </c>
      <c r="CG31" s="699"/>
      <c r="CH31" s="699"/>
      <c r="CI31" s="699"/>
      <c r="CJ31" s="699"/>
      <c r="CK31" s="699"/>
      <c r="CL31" s="699"/>
      <c r="CM31" s="699"/>
      <c r="CN31" s="699"/>
      <c r="CO31" s="699"/>
      <c r="CP31" s="699"/>
      <c r="CQ31" s="700"/>
      <c r="CR31" s="683">
        <v>94413</v>
      </c>
      <c r="CS31" s="719"/>
      <c r="CT31" s="719"/>
      <c r="CU31" s="719"/>
      <c r="CV31" s="719"/>
      <c r="CW31" s="719"/>
      <c r="CX31" s="719"/>
      <c r="CY31" s="720"/>
      <c r="CZ31" s="688">
        <v>0.5</v>
      </c>
      <c r="DA31" s="717"/>
      <c r="DB31" s="717"/>
      <c r="DC31" s="721"/>
      <c r="DD31" s="692">
        <v>93255</v>
      </c>
      <c r="DE31" s="719"/>
      <c r="DF31" s="719"/>
      <c r="DG31" s="719"/>
      <c r="DH31" s="719"/>
      <c r="DI31" s="719"/>
      <c r="DJ31" s="719"/>
      <c r="DK31" s="720"/>
      <c r="DL31" s="692">
        <v>93255</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98.1</v>
      </c>
      <c r="BH32" s="719"/>
      <c r="BI32" s="719"/>
      <c r="BJ32" s="719"/>
      <c r="BK32" s="719"/>
      <c r="BL32" s="719"/>
      <c r="BM32" s="689">
        <v>93.1</v>
      </c>
      <c r="BN32" s="749"/>
      <c r="BO32" s="749"/>
      <c r="BP32" s="749"/>
      <c r="BQ32" s="750"/>
      <c r="BR32" s="752">
        <v>98.3</v>
      </c>
      <c r="BS32" s="719"/>
      <c r="BT32" s="719"/>
      <c r="BU32" s="719"/>
      <c r="BV32" s="719"/>
      <c r="BW32" s="719"/>
      <c r="BX32" s="689">
        <v>92.2</v>
      </c>
      <c r="BY32" s="749"/>
      <c r="BZ32" s="749"/>
      <c r="CA32" s="749"/>
      <c r="CB32" s="750"/>
      <c r="CD32" s="727"/>
      <c r="CE32" s="728"/>
      <c r="CF32" s="698" t="s">
        <v>314</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1"/>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1283625</v>
      </c>
      <c r="S33" s="684"/>
      <c r="T33" s="684"/>
      <c r="U33" s="684"/>
      <c r="V33" s="684"/>
      <c r="W33" s="684"/>
      <c r="X33" s="684"/>
      <c r="Y33" s="685"/>
      <c r="Z33" s="686">
        <v>6.1</v>
      </c>
      <c r="AA33" s="686"/>
      <c r="AB33" s="686"/>
      <c r="AC33" s="686"/>
      <c r="AD33" s="687" t="s">
        <v>231</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97.8</v>
      </c>
      <c r="BH33" s="754"/>
      <c r="BI33" s="754"/>
      <c r="BJ33" s="754"/>
      <c r="BK33" s="754"/>
      <c r="BL33" s="754"/>
      <c r="BM33" s="755">
        <v>92.2</v>
      </c>
      <c r="BN33" s="754"/>
      <c r="BO33" s="754"/>
      <c r="BP33" s="754"/>
      <c r="BQ33" s="756"/>
      <c r="BR33" s="753">
        <v>97.5</v>
      </c>
      <c r="BS33" s="754"/>
      <c r="BT33" s="754"/>
      <c r="BU33" s="754"/>
      <c r="BV33" s="754"/>
      <c r="BW33" s="754"/>
      <c r="BX33" s="755">
        <v>91.1</v>
      </c>
      <c r="BY33" s="754"/>
      <c r="BZ33" s="754"/>
      <c r="CA33" s="754"/>
      <c r="CB33" s="756"/>
      <c r="CD33" s="698" t="s">
        <v>317</v>
      </c>
      <c r="CE33" s="699"/>
      <c r="CF33" s="699"/>
      <c r="CG33" s="699"/>
      <c r="CH33" s="699"/>
      <c r="CI33" s="699"/>
      <c r="CJ33" s="699"/>
      <c r="CK33" s="699"/>
      <c r="CL33" s="699"/>
      <c r="CM33" s="699"/>
      <c r="CN33" s="699"/>
      <c r="CO33" s="699"/>
      <c r="CP33" s="699"/>
      <c r="CQ33" s="700"/>
      <c r="CR33" s="683">
        <v>7671940</v>
      </c>
      <c r="CS33" s="719"/>
      <c r="CT33" s="719"/>
      <c r="CU33" s="719"/>
      <c r="CV33" s="719"/>
      <c r="CW33" s="719"/>
      <c r="CX33" s="719"/>
      <c r="CY33" s="720"/>
      <c r="CZ33" s="688">
        <v>38.200000000000003</v>
      </c>
      <c r="DA33" s="717"/>
      <c r="DB33" s="717"/>
      <c r="DC33" s="721"/>
      <c r="DD33" s="692">
        <v>6005221</v>
      </c>
      <c r="DE33" s="719"/>
      <c r="DF33" s="719"/>
      <c r="DG33" s="719"/>
      <c r="DH33" s="719"/>
      <c r="DI33" s="719"/>
      <c r="DJ33" s="719"/>
      <c r="DK33" s="720"/>
      <c r="DL33" s="692">
        <v>3758328</v>
      </c>
      <c r="DM33" s="719"/>
      <c r="DN33" s="719"/>
      <c r="DO33" s="719"/>
      <c r="DP33" s="719"/>
      <c r="DQ33" s="719"/>
      <c r="DR33" s="719"/>
      <c r="DS33" s="719"/>
      <c r="DT33" s="719"/>
      <c r="DU33" s="719"/>
      <c r="DV33" s="720"/>
      <c r="DW33" s="688">
        <v>35.6</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35015</v>
      </c>
      <c r="S34" s="684"/>
      <c r="T34" s="684"/>
      <c r="U34" s="684"/>
      <c r="V34" s="684"/>
      <c r="W34" s="684"/>
      <c r="X34" s="684"/>
      <c r="Y34" s="685"/>
      <c r="Z34" s="686">
        <v>0.2</v>
      </c>
      <c r="AA34" s="686"/>
      <c r="AB34" s="686"/>
      <c r="AC34" s="686"/>
      <c r="AD34" s="687" t="s">
        <v>127</v>
      </c>
      <c r="AE34" s="687"/>
      <c r="AF34" s="687"/>
      <c r="AG34" s="687"/>
      <c r="AH34" s="687"/>
      <c r="AI34" s="687"/>
      <c r="AJ34" s="687"/>
      <c r="AK34" s="687"/>
      <c r="AL34" s="688" t="s">
        <v>231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3258360</v>
      </c>
      <c r="CS34" s="684"/>
      <c r="CT34" s="684"/>
      <c r="CU34" s="684"/>
      <c r="CV34" s="684"/>
      <c r="CW34" s="684"/>
      <c r="CX34" s="684"/>
      <c r="CY34" s="685"/>
      <c r="CZ34" s="688">
        <v>16.2</v>
      </c>
      <c r="DA34" s="717"/>
      <c r="DB34" s="717"/>
      <c r="DC34" s="721"/>
      <c r="DD34" s="692">
        <v>2630075</v>
      </c>
      <c r="DE34" s="684"/>
      <c r="DF34" s="684"/>
      <c r="DG34" s="684"/>
      <c r="DH34" s="684"/>
      <c r="DI34" s="684"/>
      <c r="DJ34" s="684"/>
      <c r="DK34" s="685"/>
      <c r="DL34" s="692">
        <v>1991796</v>
      </c>
      <c r="DM34" s="684"/>
      <c r="DN34" s="684"/>
      <c r="DO34" s="684"/>
      <c r="DP34" s="684"/>
      <c r="DQ34" s="684"/>
      <c r="DR34" s="684"/>
      <c r="DS34" s="684"/>
      <c r="DT34" s="684"/>
      <c r="DU34" s="684"/>
      <c r="DV34" s="685"/>
      <c r="DW34" s="688">
        <v>18.8</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283322</v>
      </c>
      <c r="S35" s="684"/>
      <c r="T35" s="684"/>
      <c r="U35" s="684"/>
      <c r="V35" s="684"/>
      <c r="W35" s="684"/>
      <c r="X35" s="684"/>
      <c r="Y35" s="685"/>
      <c r="Z35" s="686">
        <v>1.4</v>
      </c>
      <c r="AA35" s="686"/>
      <c r="AB35" s="686"/>
      <c r="AC35" s="686"/>
      <c r="AD35" s="687" t="s">
        <v>127</v>
      </c>
      <c r="AE35" s="687"/>
      <c r="AF35" s="687"/>
      <c r="AG35" s="687"/>
      <c r="AH35" s="687"/>
      <c r="AI35" s="687"/>
      <c r="AJ35" s="687"/>
      <c r="AK35" s="687"/>
      <c r="AL35" s="688" t="s">
        <v>127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103052</v>
      </c>
      <c r="CS35" s="719"/>
      <c r="CT35" s="719"/>
      <c r="CU35" s="719"/>
      <c r="CV35" s="719"/>
      <c r="CW35" s="719"/>
      <c r="CX35" s="719"/>
      <c r="CY35" s="720"/>
      <c r="CZ35" s="688">
        <v>0.5</v>
      </c>
      <c r="DA35" s="717"/>
      <c r="DB35" s="717"/>
      <c r="DC35" s="721"/>
      <c r="DD35" s="692">
        <v>96403</v>
      </c>
      <c r="DE35" s="719"/>
      <c r="DF35" s="719"/>
      <c r="DG35" s="719"/>
      <c r="DH35" s="719"/>
      <c r="DI35" s="719"/>
      <c r="DJ35" s="719"/>
      <c r="DK35" s="720"/>
      <c r="DL35" s="692">
        <v>96403</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786816</v>
      </c>
      <c r="S36" s="684"/>
      <c r="T36" s="684"/>
      <c r="U36" s="684"/>
      <c r="V36" s="684"/>
      <c r="W36" s="684"/>
      <c r="X36" s="684"/>
      <c r="Y36" s="685"/>
      <c r="Z36" s="686">
        <v>3.8</v>
      </c>
      <c r="AA36" s="686"/>
      <c r="AB36" s="686"/>
      <c r="AC36" s="686"/>
      <c r="AD36" s="687" t="s">
        <v>231</v>
      </c>
      <c r="AE36" s="687"/>
      <c r="AF36" s="687"/>
      <c r="AG36" s="687"/>
      <c r="AH36" s="687"/>
      <c r="AI36" s="687"/>
      <c r="AJ36" s="687"/>
      <c r="AK36" s="687"/>
      <c r="AL36" s="688" t="s">
        <v>127</v>
      </c>
      <c r="AM36" s="689"/>
      <c r="AN36" s="689"/>
      <c r="AO36" s="690"/>
      <c r="AP36" s="235"/>
      <c r="AQ36" s="757" t="s">
        <v>325</v>
      </c>
      <c r="AR36" s="758"/>
      <c r="AS36" s="758"/>
      <c r="AT36" s="758"/>
      <c r="AU36" s="758"/>
      <c r="AV36" s="758"/>
      <c r="AW36" s="758"/>
      <c r="AX36" s="758"/>
      <c r="AY36" s="759"/>
      <c r="AZ36" s="672">
        <v>2807673</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173362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1408748</v>
      </c>
      <c r="CS36" s="684"/>
      <c r="CT36" s="684"/>
      <c r="CU36" s="684"/>
      <c r="CV36" s="684"/>
      <c r="CW36" s="684"/>
      <c r="CX36" s="684"/>
      <c r="CY36" s="685"/>
      <c r="CZ36" s="688">
        <v>7</v>
      </c>
      <c r="DA36" s="717"/>
      <c r="DB36" s="717"/>
      <c r="DC36" s="721"/>
      <c r="DD36" s="692">
        <v>1168345</v>
      </c>
      <c r="DE36" s="684"/>
      <c r="DF36" s="684"/>
      <c r="DG36" s="684"/>
      <c r="DH36" s="684"/>
      <c r="DI36" s="684"/>
      <c r="DJ36" s="684"/>
      <c r="DK36" s="685"/>
      <c r="DL36" s="692">
        <v>299793</v>
      </c>
      <c r="DM36" s="684"/>
      <c r="DN36" s="684"/>
      <c r="DO36" s="684"/>
      <c r="DP36" s="684"/>
      <c r="DQ36" s="684"/>
      <c r="DR36" s="684"/>
      <c r="DS36" s="684"/>
      <c r="DT36" s="684"/>
      <c r="DU36" s="684"/>
      <c r="DV36" s="685"/>
      <c r="DW36" s="688">
        <v>2.8</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756828</v>
      </c>
      <c r="S37" s="684"/>
      <c r="T37" s="684"/>
      <c r="U37" s="684"/>
      <c r="V37" s="684"/>
      <c r="W37" s="684"/>
      <c r="X37" s="684"/>
      <c r="Y37" s="685"/>
      <c r="Z37" s="686">
        <v>3.6</v>
      </c>
      <c r="AA37" s="686"/>
      <c r="AB37" s="686"/>
      <c r="AC37" s="686"/>
      <c r="AD37" s="687" t="s">
        <v>231</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715575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156603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4209</v>
      </c>
      <c r="CS37" s="719"/>
      <c r="CT37" s="719"/>
      <c r="CU37" s="719"/>
      <c r="CV37" s="719"/>
      <c r="CW37" s="719"/>
      <c r="CX37" s="719"/>
      <c r="CY37" s="720"/>
      <c r="CZ37" s="688">
        <v>0</v>
      </c>
      <c r="DA37" s="717"/>
      <c r="DB37" s="717"/>
      <c r="DC37" s="721"/>
      <c r="DD37" s="692">
        <v>425</v>
      </c>
      <c r="DE37" s="719"/>
      <c r="DF37" s="719"/>
      <c r="DG37" s="719"/>
      <c r="DH37" s="719"/>
      <c r="DI37" s="719"/>
      <c r="DJ37" s="719"/>
      <c r="DK37" s="720"/>
      <c r="DL37" s="692">
        <v>425</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866406</v>
      </c>
      <c r="S38" s="684"/>
      <c r="T38" s="684"/>
      <c r="U38" s="684"/>
      <c r="V38" s="684"/>
      <c r="W38" s="684"/>
      <c r="X38" s="684"/>
      <c r="Y38" s="685"/>
      <c r="Z38" s="686">
        <v>4.0999999999999996</v>
      </c>
      <c r="AA38" s="686"/>
      <c r="AB38" s="686"/>
      <c r="AC38" s="686"/>
      <c r="AD38" s="687">
        <v>12413</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84525</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7447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2033567</v>
      </c>
      <c r="CS38" s="684"/>
      <c r="CT38" s="684"/>
      <c r="CU38" s="684"/>
      <c r="CV38" s="684"/>
      <c r="CW38" s="684"/>
      <c r="CX38" s="684"/>
      <c r="CY38" s="685"/>
      <c r="CZ38" s="688">
        <v>10.1</v>
      </c>
      <c r="DA38" s="717"/>
      <c r="DB38" s="717"/>
      <c r="DC38" s="721"/>
      <c r="DD38" s="692">
        <v>1661618</v>
      </c>
      <c r="DE38" s="684"/>
      <c r="DF38" s="684"/>
      <c r="DG38" s="684"/>
      <c r="DH38" s="684"/>
      <c r="DI38" s="684"/>
      <c r="DJ38" s="684"/>
      <c r="DK38" s="685"/>
      <c r="DL38" s="692">
        <v>1370336</v>
      </c>
      <c r="DM38" s="684"/>
      <c r="DN38" s="684"/>
      <c r="DO38" s="684"/>
      <c r="DP38" s="684"/>
      <c r="DQ38" s="684"/>
      <c r="DR38" s="684"/>
      <c r="DS38" s="684"/>
      <c r="DT38" s="684"/>
      <c r="DU38" s="684"/>
      <c r="DV38" s="685"/>
      <c r="DW38" s="688">
        <v>13</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2003700</v>
      </c>
      <c r="S39" s="684"/>
      <c r="T39" s="684"/>
      <c r="U39" s="684"/>
      <c r="V39" s="684"/>
      <c r="W39" s="684"/>
      <c r="X39" s="684"/>
      <c r="Y39" s="685"/>
      <c r="Z39" s="686">
        <v>9.6</v>
      </c>
      <c r="AA39" s="686"/>
      <c r="AB39" s="686"/>
      <c r="AC39" s="686"/>
      <c r="AD39" s="687" t="s">
        <v>127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v>7607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10372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484453</v>
      </c>
      <c r="CS39" s="719"/>
      <c r="CT39" s="719"/>
      <c r="CU39" s="719"/>
      <c r="CV39" s="719"/>
      <c r="CW39" s="719"/>
      <c r="CX39" s="719"/>
      <c r="CY39" s="720"/>
      <c r="CZ39" s="688">
        <v>2.4</v>
      </c>
      <c r="DA39" s="717"/>
      <c r="DB39" s="717"/>
      <c r="DC39" s="721"/>
      <c r="DD39" s="692">
        <v>86720</v>
      </c>
      <c r="DE39" s="719"/>
      <c r="DF39" s="719"/>
      <c r="DG39" s="719"/>
      <c r="DH39" s="719"/>
      <c r="DI39" s="719"/>
      <c r="DJ39" s="719"/>
      <c r="DK39" s="720"/>
      <c r="DL39" s="692" t="s">
        <v>231</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v>4581</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109</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383760</v>
      </c>
      <c r="CS40" s="684"/>
      <c r="CT40" s="684"/>
      <c r="CU40" s="684"/>
      <c r="CV40" s="684"/>
      <c r="CW40" s="684"/>
      <c r="CX40" s="684"/>
      <c r="CY40" s="685"/>
      <c r="CZ40" s="688">
        <v>1.9</v>
      </c>
      <c r="DA40" s="717"/>
      <c r="DB40" s="717"/>
      <c r="DC40" s="721"/>
      <c r="DD40" s="692">
        <v>362060</v>
      </c>
      <c r="DE40" s="684"/>
      <c r="DF40" s="684"/>
      <c r="DG40" s="684"/>
      <c r="DH40" s="684"/>
      <c r="DI40" s="684"/>
      <c r="DJ40" s="684"/>
      <c r="DK40" s="685"/>
      <c r="DL40" s="692" t="s">
        <v>231</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460000</v>
      </c>
      <c r="S41" s="684"/>
      <c r="T41" s="684"/>
      <c r="U41" s="684"/>
      <c r="V41" s="684"/>
      <c r="W41" s="684"/>
      <c r="X41" s="684"/>
      <c r="Y41" s="685"/>
      <c r="Z41" s="686">
        <v>2.2000000000000002</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427697</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20959577</v>
      </c>
      <c r="S42" s="769"/>
      <c r="T42" s="769"/>
      <c r="U42" s="769"/>
      <c r="V42" s="769"/>
      <c r="W42" s="769"/>
      <c r="X42" s="769"/>
      <c r="Y42" s="777"/>
      <c r="Z42" s="778">
        <v>100</v>
      </c>
      <c r="AA42" s="778"/>
      <c r="AB42" s="778"/>
      <c r="AC42" s="778"/>
      <c r="AD42" s="779">
        <v>10110720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1567688</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4260088</v>
      </c>
      <c r="CS42" s="684"/>
      <c r="CT42" s="684"/>
      <c r="CU42" s="684"/>
      <c r="CV42" s="684"/>
      <c r="CW42" s="684"/>
      <c r="CX42" s="684"/>
      <c r="CY42" s="685"/>
      <c r="CZ42" s="688">
        <v>21.2</v>
      </c>
      <c r="DA42" s="689"/>
      <c r="DB42" s="689"/>
      <c r="DC42" s="701"/>
      <c r="DD42" s="692">
        <v>1446896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151242</v>
      </c>
      <c r="CS43" s="719"/>
      <c r="CT43" s="719"/>
      <c r="CU43" s="719"/>
      <c r="CV43" s="719"/>
      <c r="CW43" s="719"/>
      <c r="CX43" s="719"/>
      <c r="CY43" s="720"/>
      <c r="CZ43" s="688">
        <v>0.8</v>
      </c>
      <c r="DA43" s="717"/>
      <c r="DB43" s="717"/>
      <c r="DC43" s="721"/>
      <c r="DD43" s="692">
        <v>149938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4148991</v>
      </c>
      <c r="CS44" s="684"/>
      <c r="CT44" s="684"/>
      <c r="CU44" s="684"/>
      <c r="CV44" s="684"/>
      <c r="CW44" s="684"/>
      <c r="CX44" s="684"/>
      <c r="CY44" s="685"/>
      <c r="CZ44" s="688">
        <v>20.7</v>
      </c>
      <c r="DA44" s="689"/>
      <c r="DB44" s="689"/>
      <c r="DC44" s="701"/>
      <c r="DD44" s="692">
        <v>1443099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1088307</v>
      </c>
      <c r="CS45" s="719"/>
      <c r="CT45" s="719"/>
      <c r="CU45" s="719"/>
      <c r="CV45" s="719"/>
      <c r="CW45" s="719"/>
      <c r="CX45" s="719"/>
      <c r="CY45" s="720"/>
      <c r="CZ45" s="688">
        <v>5.4</v>
      </c>
      <c r="DA45" s="717"/>
      <c r="DB45" s="717"/>
      <c r="DC45" s="721"/>
      <c r="DD45" s="692">
        <v>75479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3033020</v>
      </c>
      <c r="CS46" s="684"/>
      <c r="CT46" s="684"/>
      <c r="CU46" s="684"/>
      <c r="CV46" s="684"/>
      <c r="CW46" s="684"/>
      <c r="CX46" s="684"/>
      <c r="CY46" s="685"/>
      <c r="CZ46" s="688">
        <v>15.1</v>
      </c>
      <c r="DA46" s="689"/>
      <c r="DB46" s="689"/>
      <c r="DC46" s="701"/>
      <c r="DD46" s="692">
        <v>1361056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111097</v>
      </c>
      <c r="CS47" s="719"/>
      <c r="CT47" s="719"/>
      <c r="CU47" s="719"/>
      <c r="CV47" s="719"/>
      <c r="CW47" s="719"/>
      <c r="CX47" s="719"/>
      <c r="CY47" s="720"/>
      <c r="CZ47" s="688">
        <v>0.6</v>
      </c>
      <c r="DA47" s="717"/>
      <c r="DB47" s="717"/>
      <c r="DC47" s="721"/>
      <c r="DD47" s="692">
        <v>3797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127</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20073665</v>
      </c>
      <c r="CS49" s="754"/>
      <c r="CT49" s="754"/>
      <c r="CU49" s="754"/>
      <c r="CV49" s="754"/>
      <c r="CW49" s="754"/>
      <c r="CX49" s="754"/>
      <c r="CY49" s="785"/>
      <c r="CZ49" s="780">
        <v>100</v>
      </c>
      <c r="DA49" s="786"/>
      <c r="DB49" s="786"/>
      <c r="DC49" s="787"/>
      <c r="DD49" s="788">
        <v>12996113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MORBuQbE0Uoyylqhlm+g5qUpV+qObr2rQPt2UK1m8GBrzOHeczA8NNUac+13AjvJ3xO/Mte1k0p6AudqCzLWQ==" saltValue="nRyPUnps1mErxS/Cic1c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3" sqref="AF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20960</v>
      </c>
      <c r="R7" s="819"/>
      <c r="S7" s="819"/>
      <c r="T7" s="819"/>
      <c r="U7" s="819"/>
      <c r="V7" s="819">
        <v>20074</v>
      </c>
      <c r="W7" s="819"/>
      <c r="X7" s="819"/>
      <c r="Y7" s="819"/>
      <c r="Z7" s="819"/>
      <c r="AA7" s="819">
        <v>886</v>
      </c>
      <c r="AB7" s="819"/>
      <c r="AC7" s="819"/>
      <c r="AD7" s="819"/>
      <c r="AE7" s="820"/>
      <c r="AF7" s="821">
        <v>795</v>
      </c>
      <c r="AG7" s="822"/>
      <c r="AH7" s="822"/>
      <c r="AI7" s="822"/>
      <c r="AJ7" s="823"/>
      <c r="AK7" s="858">
        <v>6</v>
      </c>
      <c r="AL7" s="859"/>
      <c r="AM7" s="859"/>
      <c r="AN7" s="859"/>
      <c r="AO7" s="859"/>
      <c r="AP7" s="859">
        <v>17100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2</v>
      </c>
      <c r="CI7" s="856"/>
      <c r="CJ7" s="856"/>
      <c r="CK7" s="856"/>
      <c r="CL7" s="857"/>
      <c r="CM7" s="855">
        <v>615</v>
      </c>
      <c r="CN7" s="856"/>
      <c r="CO7" s="856"/>
      <c r="CP7" s="856"/>
      <c r="CQ7" s="857"/>
      <c r="CR7" s="855">
        <v>18</v>
      </c>
      <c r="CS7" s="856"/>
      <c r="CT7" s="856"/>
      <c r="CU7" s="856"/>
      <c r="CV7" s="857"/>
      <c r="CW7" s="855" t="s">
        <v>511</v>
      </c>
      <c r="CX7" s="856"/>
      <c r="CY7" s="856"/>
      <c r="CZ7" s="856"/>
      <c r="DA7" s="857"/>
      <c r="DB7" s="855" t="s">
        <v>511</v>
      </c>
      <c r="DC7" s="856"/>
      <c r="DD7" s="856"/>
      <c r="DE7" s="856"/>
      <c r="DF7" s="857"/>
      <c r="DG7" s="855" t="s">
        <v>511</v>
      </c>
      <c r="DH7" s="856"/>
      <c r="DI7" s="856"/>
      <c r="DJ7" s="856"/>
      <c r="DK7" s="857"/>
      <c r="DL7" s="855" t="s">
        <v>511</v>
      </c>
      <c r="DM7" s="856"/>
      <c r="DN7" s="856"/>
      <c r="DO7" s="856"/>
      <c r="DP7" s="857"/>
      <c r="DQ7" s="855" t="s">
        <v>511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28</v>
      </c>
      <c r="CI8" s="866"/>
      <c r="CJ8" s="866"/>
      <c r="CK8" s="866"/>
      <c r="CL8" s="867"/>
      <c r="CM8" s="865">
        <v>115</v>
      </c>
      <c r="CN8" s="866"/>
      <c r="CO8" s="866"/>
      <c r="CP8" s="866"/>
      <c r="CQ8" s="867"/>
      <c r="CR8" s="865">
        <v>20</v>
      </c>
      <c r="CS8" s="866"/>
      <c r="CT8" s="866"/>
      <c r="CU8" s="866"/>
      <c r="CV8" s="867"/>
      <c r="CW8" s="865" t="s">
        <v>511</v>
      </c>
      <c r="CX8" s="866"/>
      <c r="CY8" s="866"/>
      <c r="CZ8" s="866"/>
      <c r="DA8" s="867"/>
      <c r="DB8" s="865" t="s">
        <v>511</v>
      </c>
      <c r="DC8" s="866"/>
      <c r="DD8" s="866"/>
      <c r="DE8" s="866"/>
      <c r="DF8" s="867"/>
      <c r="DG8" s="865" t="s">
        <v>511</v>
      </c>
      <c r="DH8" s="866"/>
      <c r="DI8" s="866"/>
      <c r="DJ8" s="866"/>
      <c r="DK8" s="867"/>
      <c r="DL8" s="865" t="s">
        <v>511</v>
      </c>
      <c r="DM8" s="866"/>
      <c r="DN8" s="866"/>
      <c r="DO8" s="866"/>
      <c r="DP8" s="867"/>
      <c r="DQ8" s="865" t="s">
        <v>511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586</v>
      </c>
      <c r="BS9" s="852" t="s">
        <v>590</v>
      </c>
      <c r="BT9" s="853"/>
      <c r="BU9" s="853"/>
      <c r="BV9" s="853"/>
      <c r="BW9" s="853"/>
      <c r="BX9" s="853"/>
      <c r="BY9" s="853"/>
      <c r="BZ9" s="853"/>
      <c r="CA9" s="853"/>
      <c r="CB9" s="853"/>
      <c r="CC9" s="853"/>
      <c r="CD9" s="853"/>
      <c r="CE9" s="853"/>
      <c r="CF9" s="853"/>
      <c r="CG9" s="854"/>
      <c r="CH9" s="865">
        <v>-2</v>
      </c>
      <c r="CI9" s="866"/>
      <c r="CJ9" s="866"/>
      <c r="CK9" s="866"/>
      <c r="CL9" s="867"/>
      <c r="CM9" s="865">
        <v>85</v>
      </c>
      <c r="CN9" s="866"/>
      <c r="CO9" s="866"/>
      <c r="CP9" s="866"/>
      <c r="CQ9" s="867"/>
      <c r="CR9" s="865">
        <v>5</v>
      </c>
      <c r="CS9" s="866"/>
      <c r="CT9" s="866"/>
      <c r="CU9" s="866"/>
      <c r="CV9" s="867"/>
      <c r="CW9" s="865" t="s">
        <v>511</v>
      </c>
      <c r="CX9" s="866"/>
      <c r="CY9" s="866"/>
      <c r="CZ9" s="866"/>
      <c r="DA9" s="867"/>
      <c r="DB9" s="865" t="s">
        <v>511</v>
      </c>
      <c r="DC9" s="866"/>
      <c r="DD9" s="866"/>
      <c r="DE9" s="866"/>
      <c r="DF9" s="867"/>
      <c r="DG9" s="865">
        <v>172</v>
      </c>
      <c r="DH9" s="866"/>
      <c r="DI9" s="866"/>
      <c r="DJ9" s="866"/>
      <c r="DK9" s="867"/>
      <c r="DL9" s="865" t="s">
        <v>511</v>
      </c>
      <c r="DM9" s="866"/>
      <c r="DN9" s="866"/>
      <c r="DO9" s="866"/>
      <c r="DP9" s="867"/>
      <c r="DQ9" s="865" t="s">
        <v>511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20960</v>
      </c>
      <c r="R23" s="878"/>
      <c r="S23" s="878"/>
      <c r="T23" s="878"/>
      <c r="U23" s="878"/>
      <c r="V23" s="878">
        <v>20074</v>
      </c>
      <c r="W23" s="878"/>
      <c r="X23" s="878"/>
      <c r="Y23" s="878"/>
      <c r="Z23" s="878"/>
      <c r="AA23" s="878">
        <v>886</v>
      </c>
      <c r="AB23" s="878"/>
      <c r="AC23" s="878"/>
      <c r="AD23" s="878"/>
      <c r="AE23" s="879"/>
      <c r="AF23" s="880">
        <v>795</v>
      </c>
      <c r="AG23" s="878"/>
      <c r="AH23" s="878"/>
      <c r="AI23" s="878"/>
      <c r="AJ23" s="881"/>
      <c r="AK23" s="882"/>
      <c r="AL23" s="883"/>
      <c r="AM23" s="883"/>
      <c r="AN23" s="883"/>
      <c r="AO23" s="883"/>
      <c r="AP23" s="878">
        <v>17100</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5415</v>
      </c>
      <c r="R28" s="907"/>
      <c r="S28" s="907"/>
      <c r="T28" s="907"/>
      <c r="U28" s="907"/>
      <c r="V28" s="907">
        <v>5242</v>
      </c>
      <c r="W28" s="907"/>
      <c r="X28" s="907"/>
      <c r="Y28" s="907"/>
      <c r="Z28" s="907"/>
      <c r="AA28" s="907">
        <v>173</v>
      </c>
      <c r="AB28" s="907"/>
      <c r="AC28" s="907"/>
      <c r="AD28" s="907"/>
      <c r="AE28" s="908"/>
      <c r="AF28" s="909">
        <v>173</v>
      </c>
      <c r="AG28" s="907"/>
      <c r="AH28" s="907"/>
      <c r="AI28" s="907"/>
      <c r="AJ28" s="910"/>
      <c r="AK28" s="911">
        <v>428</v>
      </c>
      <c r="AL28" s="902"/>
      <c r="AM28" s="902"/>
      <c r="AN28" s="902"/>
      <c r="AO28" s="902"/>
      <c r="AP28" s="902" t="s">
        <v>511</v>
      </c>
      <c r="AQ28" s="902"/>
      <c r="AR28" s="902"/>
      <c r="AS28" s="902"/>
      <c r="AT28" s="902"/>
      <c r="AU28" s="902">
        <v>428</v>
      </c>
      <c r="AV28" s="902"/>
      <c r="AW28" s="902"/>
      <c r="AX28" s="902"/>
      <c r="AY28" s="902"/>
      <c r="AZ28" s="903" t="s">
        <v>511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5198</v>
      </c>
      <c r="R29" s="843"/>
      <c r="S29" s="843"/>
      <c r="T29" s="843"/>
      <c r="U29" s="843"/>
      <c r="V29" s="843">
        <v>5048</v>
      </c>
      <c r="W29" s="843"/>
      <c r="X29" s="843"/>
      <c r="Y29" s="843"/>
      <c r="Z29" s="843"/>
      <c r="AA29" s="843">
        <v>150</v>
      </c>
      <c r="AB29" s="843"/>
      <c r="AC29" s="843"/>
      <c r="AD29" s="843"/>
      <c r="AE29" s="844"/>
      <c r="AF29" s="845">
        <v>150</v>
      </c>
      <c r="AG29" s="846"/>
      <c r="AH29" s="846"/>
      <c r="AI29" s="846"/>
      <c r="AJ29" s="847"/>
      <c r="AK29" s="914">
        <v>767</v>
      </c>
      <c r="AL29" s="915"/>
      <c r="AM29" s="915"/>
      <c r="AN29" s="915"/>
      <c r="AO29" s="915"/>
      <c r="AP29" s="915" t="s">
        <v>511</v>
      </c>
      <c r="AQ29" s="915"/>
      <c r="AR29" s="915"/>
      <c r="AS29" s="915"/>
      <c r="AT29" s="915"/>
      <c r="AU29" s="915">
        <v>767</v>
      </c>
      <c r="AV29" s="915"/>
      <c r="AW29" s="915"/>
      <c r="AX29" s="915"/>
      <c r="AY29" s="915"/>
      <c r="AZ29" s="916" t="s">
        <v>511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795</v>
      </c>
      <c r="R30" s="843"/>
      <c r="S30" s="843"/>
      <c r="T30" s="843"/>
      <c r="U30" s="843"/>
      <c r="V30" s="843">
        <v>790</v>
      </c>
      <c r="W30" s="843"/>
      <c r="X30" s="843"/>
      <c r="Y30" s="843"/>
      <c r="Z30" s="843"/>
      <c r="AA30" s="843">
        <v>5</v>
      </c>
      <c r="AB30" s="843"/>
      <c r="AC30" s="843"/>
      <c r="AD30" s="843"/>
      <c r="AE30" s="844"/>
      <c r="AF30" s="845">
        <v>5</v>
      </c>
      <c r="AG30" s="846"/>
      <c r="AH30" s="846"/>
      <c r="AI30" s="846"/>
      <c r="AJ30" s="847"/>
      <c r="AK30" s="914">
        <v>212</v>
      </c>
      <c r="AL30" s="915"/>
      <c r="AM30" s="915"/>
      <c r="AN30" s="915"/>
      <c r="AO30" s="915"/>
      <c r="AP30" s="915" t="s">
        <v>511</v>
      </c>
      <c r="AQ30" s="915"/>
      <c r="AR30" s="915"/>
      <c r="AS30" s="915"/>
      <c r="AT30" s="915"/>
      <c r="AU30" s="915">
        <v>212</v>
      </c>
      <c r="AV30" s="915"/>
      <c r="AW30" s="915"/>
      <c r="AX30" s="915"/>
      <c r="AY30" s="915"/>
      <c r="AZ30" s="916" t="s">
        <v>511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1828</v>
      </c>
      <c r="R31" s="843"/>
      <c r="S31" s="843"/>
      <c r="T31" s="843"/>
      <c r="U31" s="843"/>
      <c r="V31" s="843">
        <v>1642</v>
      </c>
      <c r="W31" s="843"/>
      <c r="X31" s="843"/>
      <c r="Y31" s="843"/>
      <c r="Z31" s="843"/>
      <c r="AA31" s="843">
        <v>186</v>
      </c>
      <c r="AB31" s="843"/>
      <c r="AC31" s="843"/>
      <c r="AD31" s="843"/>
      <c r="AE31" s="844"/>
      <c r="AF31" s="845">
        <v>1193</v>
      </c>
      <c r="AG31" s="846"/>
      <c r="AH31" s="846"/>
      <c r="AI31" s="846"/>
      <c r="AJ31" s="847"/>
      <c r="AK31" s="914">
        <v>11</v>
      </c>
      <c r="AL31" s="915"/>
      <c r="AM31" s="915"/>
      <c r="AN31" s="915"/>
      <c r="AO31" s="915"/>
      <c r="AP31" s="915">
        <v>5167</v>
      </c>
      <c r="AQ31" s="915"/>
      <c r="AR31" s="915"/>
      <c r="AS31" s="915"/>
      <c r="AT31" s="915"/>
      <c r="AU31" s="915">
        <v>26</v>
      </c>
      <c r="AV31" s="915"/>
      <c r="AW31" s="915"/>
      <c r="AX31" s="915"/>
      <c r="AY31" s="915"/>
      <c r="AZ31" s="916" t="s">
        <v>511</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1936</v>
      </c>
      <c r="R32" s="843"/>
      <c r="S32" s="843"/>
      <c r="T32" s="843"/>
      <c r="U32" s="843"/>
      <c r="V32" s="843">
        <v>1709</v>
      </c>
      <c r="W32" s="843"/>
      <c r="X32" s="843"/>
      <c r="Y32" s="843"/>
      <c r="Z32" s="843"/>
      <c r="AA32" s="843">
        <v>227</v>
      </c>
      <c r="AB32" s="843"/>
      <c r="AC32" s="843"/>
      <c r="AD32" s="843"/>
      <c r="AE32" s="844"/>
      <c r="AF32" s="845">
        <v>723</v>
      </c>
      <c r="AG32" s="846"/>
      <c r="AH32" s="846"/>
      <c r="AI32" s="846"/>
      <c r="AJ32" s="847"/>
      <c r="AK32" s="914">
        <v>323</v>
      </c>
      <c r="AL32" s="915"/>
      <c r="AM32" s="915"/>
      <c r="AN32" s="915"/>
      <c r="AO32" s="915"/>
      <c r="AP32" s="915">
        <v>6817</v>
      </c>
      <c r="AQ32" s="915"/>
      <c r="AR32" s="915"/>
      <c r="AS32" s="915"/>
      <c r="AT32" s="915"/>
      <c r="AU32" s="915">
        <v>1847</v>
      </c>
      <c r="AV32" s="915"/>
      <c r="AW32" s="915"/>
      <c r="AX32" s="915"/>
      <c r="AY32" s="915"/>
      <c r="AZ32" s="916" t="s">
        <v>511</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451</v>
      </c>
      <c r="R33" s="843"/>
      <c r="S33" s="843"/>
      <c r="T33" s="843"/>
      <c r="U33" s="843"/>
      <c r="V33" s="843">
        <v>373</v>
      </c>
      <c r="W33" s="843"/>
      <c r="X33" s="843"/>
      <c r="Y33" s="843"/>
      <c r="Z33" s="843"/>
      <c r="AA33" s="843">
        <v>78</v>
      </c>
      <c r="AB33" s="843"/>
      <c r="AC33" s="843"/>
      <c r="AD33" s="843"/>
      <c r="AE33" s="844"/>
      <c r="AF33" s="845">
        <v>594</v>
      </c>
      <c r="AG33" s="846"/>
      <c r="AH33" s="846"/>
      <c r="AI33" s="846"/>
      <c r="AJ33" s="847"/>
      <c r="AK33" s="914">
        <v>5</v>
      </c>
      <c r="AL33" s="915"/>
      <c r="AM33" s="915"/>
      <c r="AN33" s="915"/>
      <c r="AO33" s="915"/>
      <c r="AP33" s="915">
        <v>348</v>
      </c>
      <c r="AQ33" s="915"/>
      <c r="AR33" s="915"/>
      <c r="AS33" s="915"/>
      <c r="AT33" s="915"/>
      <c r="AU33" s="915">
        <v>4</v>
      </c>
      <c r="AV33" s="915"/>
      <c r="AW33" s="915"/>
      <c r="AX33" s="915"/>
      <c r="AY33" s="915"/>
      <c r="AZ33" s="916" t="s">
        <v>511</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406</v>
      </c>
      <c r="C34" s="840"/>
      <c r="D34" s="840"/>
      <c r="E34" s="840"/>
      <c r="F34" s="840"/>
      <c r="G34" s="840"/>
      <c r="H34" s="840"/>
      <c r="I34" s="840"/>
      <c r="J34" s="840"/>
      <c r="K34" s="840"/>
      <c r="L34" s="840"/>
      <c r="M34" s="840"/>
      <c r="N34" s="840"/>
      <c r="O34" s="840"/>
      <c r="P34" s="841"/>
      <c r="Q34" s="842">
        <v>67</v>
      </c>
      <c r="R34" s="843"/>
      <c r="S34" s="843"/>
      <c r="T34" s="843"/>
      <c r="U34" s="843"/>
      <c r="V34" s="843">
        <v>48</v>
      </c>
      <c r="W34" s="843"/>
      <c r="X34" s="843"/>
      <c r="Y34" s="843"/>
      <c r="Z34" s="843"/>
      <c r="AA34" s="843">
        <v>19</v>
      </c>
      <c r="AB34" s="843"/>
      <c r="AC34" s="843"/>
      <c r="AD34" s="843"/>
      <c r="AE34" s="844"/>
      <c r="AF34" s="845">
        <v>19</v>
      </c>
      <c r="AG34" s="846"/>
      <c r="AH34" s="846"/>
      <c r="AI34" s="846"/>
      <c r="AJ34" s="847"/>
      <c r="AK34" s="914">
        <v>10</v>
      </c>
      <c r="AL34" s="915"/>
      <c r="AM34" s="915"/>
      <c r="AN34" s="915"/>
      <c r="AO34" s="915"/>
      <c r="AP34" s="915">
        <v>93</v>
      </c>
      <c r="AQ34" s="915"/>
      <c r="AR34" s="915"/>
      <c r="AS34" s="915"/>
      <c r="AT34" s="915"/>
      <c r="AU34" s="915">
        <v>51</v>
      </c>
      <c r="AV34" s="915"/>
      <c r="AW34" s="915"/>
      <c r="AX34" s="915"/>
      <c r="AY34" s="915"/>
      <c r="AZ34" s="916" t="s">
        <v>511</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408</v>
      </c>
      <c r="C35" s="840"/>
      <c r="D35" s="840"/>
      <c r="E35" s="840"/>
      <c r="F35" s="840"/>
      <c r="G35" s="840"/>
      <c r="H35" s="840"/>
      <c r="I35" s="840"/>
      <c r="J35" s="840"/>
      <c r="K35" s="840"/>
      <c r="L35" s="840"/>
      <c r="M35" s="840"/>
      <c r="N35" s="840"/>
      <c r="O35" s="840"/>
      <c r="P35" s="841"/>
      <c r="Q35" s="842">
        <v>36</v>
      </c>
      <c r="R35" s="843"/>
      <c r="S35" s="843"/>
      <c r="T35" s="843"/>
      <c r="U35" s="843"/>
      <c r="V35" s="843">
        <v>36</v>
      </c>
      <c r="W35" s="843"/>
      <c r="X35" s="843"/>
      <c r="Y35" s="843"/>
      <c r="Z35" s="843"/>
      <c r="AA35" s="843" t="s">
        <v>587</v>
      </c>
      <c r="AB35" s="843"/>
      <c r="AC35" s="843"/>
      <c r="AD35" s="843"/>
      <c r="AE35" s="844"/>
      <c r="AF35" s="845" t="s">
        <v>127</v>
      </c>
      <c r="AG35" s="846"/>
      <c r="AH35" s="846"/>
      <c r="AI35" s="846"/>
      <c r="AJ35" s="847"/>
      <c r="AK35" s="914">
        <v>35</v>
      </c>
      <c r="AL35" s="915"/>
      <c r="AM35" s="915"/>
      <c r="AN35" s="915"/>
      <c r="AO35" s="915"/>
      <c r="AP35" s="915">
        <v>135</v>
      </c>
      <c r="AQ35" s="915"/>
      <c r="AR35" s="915"/>
      <c r="AS35" s="915"/>
      <c r="AT35" s="915"/>
      <c r="AU35" s="915">
        <v>135</v>
      </c>
      <c r="AV35" s="915"/>
      <c r="AW35" s="915"/>
      <c r="AX35" s="915"/>
      <c r="AY35" s="915"/>
      <c r="AZ35" s="916" t="s">
        <v>511</v>
      </c>
      <c r="BA35" s="916"/>
      <c r="BB35" s="916"/>
      <c r="BC35" s="916"/>
      <c r="BD35" s="916"/>
      <c r="BE35" s="912" t="s">
        <v>409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2857</v>
      </c>
      <c r="AG63" s="926"/>
      <c r="AH63" s="926"/>
      <c r="AI63" s="926"/>
      <c r="AJ63" s="927"/>
      <c r="AK63" s="928"/>
      <c r="AL63" s="923"/>
      <c r="AM63" s="923"/>
      <c r="AN63" s="923"/>
      <c r="AO63" s="923"/>
      <c r="AP63" s="926">
        <v>12560</v>
      </c>
      <c r="AQ63" s="926"/>
      <c r="AR63" s="926"/>
      <c r="AS63" s="926"/>
      <c r="AT63" s="926"/>
      <c r="AU63" s="926">
        <v>3470</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391</v>
      </c>
      <c r="R66" s="802"/>
      <c r="S66" s="802"/>
      <c r="T66" s="802"/>
      <c r="U66" s="803"/>
      <c r="V66" s="801" t="s">
        <v>415</v>
      </c>
      <c r="W66" s="802"/>
      <c r="X66" s="802"/>
      <c r="Y66" s="802"/>
      <c r="Z66" s="803"/>
      <c r="AA66" s="801" t="s">
        <v>393</v>
      </c>
      <c r="AB66" s="802"/>
      <c r="AC66" s="802"/>
      <c r="AD66" s="802"/>
      <c r="AE66" s="803"/>
      <c r="AF66" s="936" t="s">
        <v>416</v>
      </c>
      <c r="AG66" s="897"/>
      <c r="AH66" s="897"/>
      <c r="AI66" s="897"/>
      <c r="AJ66" s="937"/>
      <c r="AK66" s="801" t="s">
        <v>417</v>
      </c>
      <c r="AL66" s="825"/>
      <c r="AM66" s="825"/>
      <c r="AN66" s="825"/>
      <c r="AO66" s="826"/>
      <c r="AP66" s="801" t="s">
        <v>396</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1154</v>
      </c>
      <c r="R68" s="950"/>
      <c r="S68" s="950"/>
      <c r="T68" s="950"/>
      <c r="U68" s="950"/>
      <c r="V68" s="950">
        <v>1146</v>
      </c>
      <c r="W68" s="950"/>
      <c r="X68" s="950"/>
      <c r="Y68" s="950"/>
      <c r="Z68" s="950"/>
      <c r="AA68" s="950">
        <v>8</v>
      </c>
      <c r="AB68" s="950"/>
      <c r="AC68" s="950"/>
      <c r="AD68" s="950"/>
      <c r="AE68" s="950"/>
      <c r="AF68" s="950">
        <v>8</v>
      </c>
      <c r="AG68" s="950"/>
      <c r="AH68" s="950"/>
      <c r="AI68" s="950"/>
      <c r="AJ68" s="950"/>
      <c r="AK68" s="950" t="s">
        <v>511</v>
      </c>
      <c r="AL68" s="950"/>
      <c r="AM68" s="950"/>
      <c r="AN68" s="950"/>
      <c r="AO68" s="950"/>
      <c r="AP68" s="950" t="s">
        <v>511</v>
      </c>
      <c r="AQ68" s="950"/>
      <c r="AR68" s="950"/>
      <c r="AS68" s="950"/>
      <c r="AT68" s="950"/>
      <c r="AU68" s="950" t="s">
        <v>511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438691</v>
      </c>
      <c r="R69" s="915"/>
      <c r="S69" s="915"/>
      <c r="T69" s="915"/>
      <c r="U69" s="915"/>
      <c r="V69" s="915">
        <v>428211</v>
      </c>
      <c r="W69" s="915"/>
      <c r="X69" s="915"/>
      <c r="Y69" s="915"/>
      <c r="Z69" s="915"/>
      <c r="AA69" s="915">
        <v>10481</v>
      </c>
      <c r="AB69" s="915"/>
      <c r="AC69" s="915"/>
      <c r="AD69" s="915"/>
      <c r="AE69" s="915"/>
      <c r="AF69" s="915">
        <v>10481</v>
      </c>
      <c r="AG69" s="915"/>
      <c r="AH69" s="915"/>
      <c r="AI69" s="915"/>
      <c r="AJ69" s="915"/>
      <c r="AK69" s="915">
        <v>1023</v>
      </c>
      <c r="AL69" s="915"/>
      <c r="AM69" s="915"/>
      <c r="AN69" s="915"/>
      <c r="AO69" s="915"/>
      <c r="AP69" s="915" t="s">
        <v>511</v>
      </c>
      <c r="AQ69" s="915"/>
      <c r="AR69" s="915"/>
      <c r="AS69" s="915"/>
      <c r="AT69" s="915"/>
      <c r="AU69" s="915" t="s">
        <v>511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316</v>
      </c>
      <c r="R70" s="915"/>
      <c r="S70" s="915"/>
      <c r="T70" s="915"/>
      <c r="U70" s="915"/>
      <c r="V70" s="915">
        <v>304</v>
      </c>
      <c r="W70" s="915"/>
      <c r="X70" s="915"/>
      <c r="Y70" s="915"/>
      <c r="Z70" s="915"/>
      <c r="AA70" s="915">
        <v>12</v>
      </c>
      <c r="AB70" s="915"/>
      <c r="AC70" s="915"/>
      <c r="AD70" s="915"/>
      <c r="AE70" s="915"/>
      <c r="AF70" s="915">
        <v>12</v>
      </c>
      <c r="AG70" s="915"/>
      <c r="AH70" s="915"/>
      <c r="AI70" s="915"/>
      <c r="AJ70" s="915"/>
      <c r="AK70" s="915">
        <v>6</v>
      </c>
      <c r="AL70" s="915"/>
      <c r="AM70" s="915"/>
      <c r="AN70" s="915"/>
      <c r="AO70" s="915"/>
      <c r="AP70" s="915" t="s">
        <v>511</v>
      </c>
      <c r="AQ70" s="915"/>
      <c r="AR70" s="915"/>
      <c r="AS70" s="915"/>
      <c r="AT70" s="915"/>
      <c r="AU70" s="915" t="s">
        <v>511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1051</v>
      </c>
      <c r="AG88" s="926"/>
      <c r="AH88" s="926"/>
      <c r="AI88" s="926"/>
      <c r="AJ88" s="926"/>
      <c r="AK88" s="923"/>
      <c r="AL88" s="923"/>
      <c r="AM88" s="923"/>
      <c r="AN88" s="923"/>
      <c r="AO88" s="923"/>
      <c r="AP88" s="926" t="s">
        <v>587</v>
      </c>
      <c r="AQ88" s="926"/>
      <c r="AR88" s="926"/>
      <c r="AS88" s="926"/>
      <c r="AT88" s="926"/>
      <c r="AU88" s="926" t="s">
        <v>587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43</v>
      </c>
      <c r="CS102" s="934"/>
      <c r="CT102" s="934"/>
      <c r="CU102" s="934"/>
      <c r="CV102" s="977"/>
      <c r="CW102" s="976" t="s">
        <v>511</v>
      </c>
      <c r="CX102" s="934"/>
      <c r="CY102" s="934"/>
      <c r="CZ102" s="934"/>
      <c r="DA102" s="977"/>
      <c r="DB102" s="976" t="s">
        <v>511</v>
      </c>
      <c r="DC102" s="934"/>
      <c r="DD102" s="934"/>
      <c r="DE102" s="934"/>
      <c r="DF102" s="977"/>
      <c r="DG102" s="976">
        <v>172</v>
      </c>
      <c r="DH102" s="934"/>
      <c r="DI102" s="934"/>
      <c r="DJ102" s="934"/>
      <c r="DK102" s="977"/>
      <c r="DL102" s="976" t="s">
        <v>511</v>
      </c>
      <c r="DM102" s="934"/>
      <c r="DN102" s="934"/>
      <c r="DO102" s="934"/>
      <c r="DP102" s="977"/>
      <c r="DQ102" s="976" t="s">
        <v>511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1666505</v>
      </c>
      <c r="AB110" s="986"/>
      <c r="AC110" s="986"/>
      <c r="AD110" s="986"/>
      <c r="AE110" s="987"/>
      <c r="AF110" s="988">
        <v>1591205</v>
      </c>
      <c r="AG110" s="986"/>
      <c r="AH110" s="986"/>
      <c r="AI110" s="986"/>
      <c r="AJ110" s="987"/>
      <c r="AK110" s="988">
        <v>1521067</v>
      </c>
      <c r="AL110" s="986"/>
      <c r="AM110" s="986"/>
      <c r="AN110" s="986"/>
      <c r="AO110" s="987"/>
      <c r="AP110" s="989">
        <v>17.5</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16169854</v>
      </c>
      <c r="BR110" s="1021"/>
      <c r="BS110" s="1021"/>
      <c r="BT110" s="1021"/>
      <c r="BU110" s="1021"/>
      <c r="BV110" s="1021">
        <v>16523710</v>
      </c>
      <c r="BW110" s="1021"/>
      <c r="BX110" s="1021"/>
      <c r="BY110" s="1021"/>
      <c r="BZ110" s="1021"/>
      <c r="CA110" s="1021">
        <v>17100757</v>
      </c>
      <c r="CB110" s="1021"/>
      <c r="CC110" s="1021"/>
      <c r="CD110" s="1021"/>
      <c r="CE110" s="1021"/>
      <c r="CF110" s="1035">
        <v>197.2</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412</v>
      </c>
      <c r="DM110" s="1021"/>
      <c r="DN110" s="1021"/>
      <c r="DO110" s="1021"/>
      <c r="DP110" s="1021"/>
      <c r="DQ110" s="1021" t="s">
        <v>412</v>
      </c>
      <c r="DR110" s="1021"/>
      <c r="DS110" s="1021"/>
      <c r="DT110" s="1021"/>
      <c r="DU110" s="1021"/>
      <c r="DV110" s="1022" t="s">
        <v>412</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436</v>
      </c>
      <c r="AG111" s="1028"/>
      <c r="AH111" s="1028"/>
      <c r="AI111" s="1028"/>
      <c r="AJ111" s="1029"/>
      <c r="AK111" s="1030" t="s">
        <v>437</v>
      </c>
      <c r="AL111" s="1028"/>
      <c r="AM111" s="1028"/>
      <c r="AN111" s="1028"/>
      <c r="AO111" s="1029"/>
      <c r="AP111" s="1031" t="s">
        <v>127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183061</v>
      </c>
      <c r="BR111" s="1014"/>
      <c r="BS111" s="1014"/>
      <c r="BT111" s="1014"/>
      <c r="BU111" s="1014"/>
      <c r="BV111" s="1014">
        <v>144384</v>
      </c>
      <c r="BW111" s="1014"/>
      <c r="BX111" s="1014"/>
      <c r="BY111" s="1014"/>
      <c r="BZ111" s="1014"/>
      <c r="CA111" s="1014">
        <v>105707</v>
      </c>
      <c r="CB111" s="1014"/>
      <c r="CC111" s="1014"/>
      <c r="CD111" s="1014"/>
      <c r="CE111" s="1014"/>
      <c r="CF111" s="1008">
        <v>1.2</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127</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437</v>
      </c>
      <c r="AG112" s="1053"/>
      <c r="AH112" s="1053"/>
      <c r="AI112" s="1053"/>
      <c r="AJ112" s="1054"/>
      <c r="AK112" s="1055" t="s">
        <v>127</v>
      </c>
      <c r="AL112" s="1053"/>
      <c r="AM112" s="1053"/>
      <c r="AN112" s="1053"/>
      <c r="AO112" s="1054"/>
      <c r="AP112" s="1056" t="s">
        <v>442</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2650461</v>
      </c>
      <c r="BR112" s="1014"/>
      <c r="BS112" s="1014"/>
      <c r="BT112" s="1014"/>
      <c r="BU112" s="1014"/>
      <c r="BV112" s="1014">
        <v>2430293</v>
      </c>
      <c r="BW112" s="1014"/>
      <c r="BX112" s="1014"/>
      <c r="BY112" s="1014"/>
      <c r="BZ112" s="1014"/>
      <c r="CA112" s="1014">
        <v>2063556</v>
      </c>
      <c r="CB112" s="1014"/>
      <c r="CC112" s="1014"/>
      <c r="CD112" s="1014"/>
      <c r="CE112" s="1014"/>
      <c r="CF112" s="1008">
        <v>23.8</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436</v>
      </c>
      <c r="DR112" s="1014"/>
      <c r="DS112" s="1014"/>
      <c r="DT112" s="1014"/>
      <c r="DU112" s="1014"/>
      <c r="DV112" s="1015" t="s">
        <v>442</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253343</v>
      </c>
      <c r="AB113" s="1028"/>
      <c r="AC113" s="1028"/>
      <c r="AD113" s="1028"/>
      <c r="AE113" s="1029"/>
      <c r="AF113" s="1030">
        <v>230671</v>
      </c>
      <c r="AG113" s="1028"/>
      <c r="AH113" s="1028"/>
      <c r="AI113" s="1028"/>
      <c r="AJ113" s="1029"/>
      <c r="AK113" s="1030">
        <v>215500</v>
      </c>
      <c r="AL113" s="1028"/>
      <c r="AM113" s="1028"/>
      <c r="AN113" s="1028"/>
      <c r="AO113" s="1029"/>
      <c r="AP113" s="1031">
        <v>2.5</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t="s">
        <v>127</v>
      </c>
      <c r="BR113" s="1014"/>
      <c r="BS113" s="1014"/>
      <c r="BT113" s="1014"/>
      <c r="BU113" s="1014"/>
      <c r="BV113" s="1014" t="s">
        <v>447</v>
      </c>
      <c r="BW113" s="1014"/>
      <c r="BX113" s="1014"/>
      <c r="BY113" s="1014"/>
      <c r="BZ113" s="1014"/>
      <c r="CA113" s="1014" t="s">
        <v>127</v>
      </c>
      <c r="CB113" s="1014"/>
      <c r="CC113" s="1014"/>
      <c r="CD113" s="1014"/>
      <c r="CE113" s="1014"/>
      <c r="CF113" s="1008" t="s">
        <v>127</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127</v>
      </c>
      <c r="AB114" s="1053"/>
      <c r="AC114" s="1053"/>
      <c r="AD114" s="1053"/>
      <c r="AE114" s="1054"/>
      <c r="AF114" s="1055" t="s">
        <v>127</v>
      </c>
      <c r="AG114" s="1053"/>
      <c r="AH114" s="1053"/>
      <c r="AI114" s="1053"/>
      <c r="AJ114" s="1054"/>
      <c r="AK114" s="1055" t="s">
        <v>127</v>
      </c>
      <c r="AL114" s="1053"/>
      <c r="AM114" s="1053"/>
      <c r="AN114" s="1053"/>
      <c r="AO114" s="1054"/>
      <c r="AP114" s="1056" t="s">
        <v>127</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2866625</v>
      </c>
      <c r="BR114" s="1014"/>
      <c r="BS114" s="1014"/>
      <c r="BT114" s="1014"/>
      <c r="BU114" s="1014"/>
      <c r="BV114" s="1014">
        <v>3004464</v>
      </c>
      <c r="BW114" s="1014"/>
      <c r="BX114" s="1014"/>
      <c r="BY114" s="1014"/>
      <c r="BZ114" s="1014"/>
      <c r="CA114" s="1014">
        <v>3138825</v>
      </c>
      <c r="CB114" s="1014"/>
      <c r="CC114" s="1014"/>
      <c r="CD114" s="1014"/>
      <c r="CE114" s="1014"/>
      <c r="CF114" s="1008">
        <v>36.200000000000003</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436</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48914</v>
      </c>
      <c r="AB115" s="1028"/>
      <c r="AC115" s="1028"/>
      <c r="AD115" s="1028"/>
      <c r="AE115" s="1029"/>
      <c r="AF115" s="1030">
        <v>45089</v>
      </c>
      <c r="AG115" s="1028"/>
      <c r="AH115" s="1028"/>
      <c r="AI115" s="1028"/>
      <c r="AJ115" s="1029"/>
      <c r="AK115" s="1030">
        <v>42547</v>
      </c>
      <c r="AL115" s="1028"/>
      <c r="AM115" s="1028"/>
      <c r="AN115" s="1028"/>
      <c r="AO115" s="1029"/>
      <c r="AP115" s="1031">
        <v>0.5</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183061</v>
      </c>
      <c r="DH115" s="1053"/>
      <c r="DI115" s="1053"/>
      <c r="DJ115" s="1053"/>
      <c r="DK115" s="1054"/>
      <c r="DL115" s="1055">
        <v>144384</v>
      </c>
      <c r="DM115" s="1053"/>
      <c r="DN115" s="1053"/>
      <c r="DO115" s="1053"/>
      <c r="DP115" s="1054"/>
      <c r="DQ115" s="1055">
        <v>105707</v>
      </c>
      <c r="DR115" s="1053"/>
      <c r="DS115" s="1053"/>
      <c r="DT115" s="1053"/>
      <c r="DU115" s="1054"/>
      <c r="DV115" s="1056">
        <v>1.2</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33</v>
      </c>
      <c r="AB116" s="1053"/>
      <c r="AC116" s="1053"/>
      <c r="AD116" s="1053"/>
      <c r="AE116" s="1054"/>
      <c r="AF116" s="1055">
        <v>7</v>
      </c>
      <c r="AG116" s="1053"/>
      <c r="AH116" s="1053"/>
      <c r="AI116" s="1053"/>
      <c r="AJ116" s="1054"/>
      <c r="AK116" s="1055">
        <v>1</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1968795</v>
      </c>
      <c r="AB117" s="1071"/>
      <c r="AC117" s="1071"/>
      <c r="AD117" s="1071"/>
      <c r="AE117" s="1072"/>
      <c r="AF117" s="1073">
        <v>1866972</v>
      </c>
      <c r="AG117" s="1071"/>
      <c r="AH117" s="1071"/>
      <c r="AI117" s="1071"/>
      <c r="AJ117" s="1072"/>
      <c r="AK117" s="1073">
        <v>1779115</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127</v>
      </c>
      <c r="BW117" s="1014"/>
      <c r="BX117" s="1014"/>
      <c r="BY117" s="1014"/>
      <c r="BZ117" s="1014"/>
      <c r="CA117" s="1014" t="s">
        <v>442</v>
      </c>
      <c r="CB117" s="1014"/>
      <c r="CC117" s="1014"/>
      <c r="CD117" s="1014"/>
      <c r="CE117" s="1014"/>
      <c r="CF117" s="1008" t="s">
        <v>127</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437</v>
      </c>
      <c r="BW118" s="1092"/>
      <c r="BX118" s="1092"/>
      <c r="BY118" s="1092"/>
      <c r="BZ118" s="1092"/>
      <c r="CA118" s="1092" t="s">
        <v>127</v>
      </c>
      <c r="CB118" s="1092"/>
      <c r="CC118" s="1092"/>
      <c r="CD118" s="1092"/>
      <c r="CE118" s="1092"/>
      <c r="CF118" s="1008" t="s">
        <v>437</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437</v>
      </c>
      <c r="DH118" s="1053"/>
      <c r="DI118" s="1053"/>
      <c r="DJ118" s="1053"/>
      <c r="DK118" s="1054"/>
      <c r="DL118" s="1055" t="s">
        <v>127</v>
      </c>
      <c r="DM118" s="1053"/>
      <c r="DN118" s="1053"/>
      <c r="DO118" s="1053"/>
      <c r="DP118" s="1054"/>
      <c r="DQ118" s="1055" t="s">
        <v>437</v>
      </c>
      <c r="DR118" s="1053"/>
      <c r="DS118" s="1053"/>
      <c r="DT118" s="1053"/>
      <c r="DU118" s="1054"/>
      <c r="DV118" s="1056" t="s">
        <v>127</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463</v>
      </c>
      <c r="BP119" s="1100"/>
      <c r="BQ119" s="1091">
        <v>21870001</v>
      </c>
      <c r="BR119" s="1092"/>
      <c r="BS119" s="1092"/>
      <c r="BT119" s="1092"/>
      <c r="BU119" s="1092"/>
      <c r="BV119" s="1092">
        <v>22102851</v>
      </c>
      <c r="BW119" s="1092"/>
      <c r="BX119" s="1092"/>
      <c r="BY119" s="1092"/>
      <c r="BZ119" s="1092"/>
      <c r="CA119" s="1092">
        <v>22408845</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436</v>
      </c>
      <c r="DH119" s="1078"/>
      <c r="DI119" s="1078"/>
      <c r="DJ119" s="1078"/>
      <c r="DK119" s="1079"/>
      <c r="DL119" s="1077" t="s">
        <v>437</v>
      </c>
      <c r="DM119" s="1078"/>
      <c r="DN119" s="1078"/>
      <c r="DO119" s="1078"/>
      <c r="DP119" s="1079"/>
      <c r="DQ119" s="1077" t="s">
        <v>127</v>
      </c>
      <c r="DR119" s="1078"/>
      <c r="DS119" s="1078"/>
      <c r="DT119" s="1078"/>
      <c r="DU119" s="1079"/>
      <c r="DV119" s="1080" t="s">
        <v>442</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447</v>
      </c>
      <c r="AB120" s="1053"/>
      <c r="AC120" s="1053"/>
      <c r="AD120" s="1053"/>
      <c r="AE120" s="1054"/>
      <c r="AF120" s="1055" t="s">
        <v>442</v>
      </c>
      <c r="AG120" s="1053"/>
      <c r="AH120" s="1053"/>
      <c r="AI120" s="1053"/>
      <c r="AJ120" s="1054"/>
      <c r="AK120" s="1055" t="s">
        <v>127</v>
      </c>
      <c r="AL120" s="1053"/>
      <c r="AM120" s="1053"/>
      <c r="AN120" s="1053"/>
      <c r="AO120" s="1054"/>
      <c r="AP120" s="1056" t="s">
        <v>127</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4645196</v>
      </c>
      <c r="BR120" s="1021"/>
      <c r="BS120" s="1021"/>
      <c r="BT120" s="1021"/>
      <c r="BU120" s="1021"/>
      <c r="BV120" s="1021">
        <v>4799783</v>
      </c>
      <c r="BW120" s="1021"/>
      <c r="BX120" s="1021"/>
      <c r="BY120" s="1021"/>
      <c r="BZ120" s="1021"/>
      <c r="CA120" s="1021">
        <v>4914704</v>
      </c>
      <c r="CB120" s="1021"/>
      <c r="CC120" s="1021"/>
      <c r="CD120" s="1021"/>
      <c r="CE120" s="1021"/>
      <c r="CF120" s="1035">
        <v>56.7</v>
      </c>
      <c r="CG120" s="1036"/>
      <c r="CH120" s="1036"/>
      <c r="CI120" s="1036"/>
      <c r="CJ120" s="1036"/>
      <c r="CK120" s="1101" t="s">
        <v>467</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v>2412422</v>
      </c>
      <c r="DH120" s="1021"/>
      <c r="DI120" s="1021"/>
      <c r="DJ120" s="1021"/>
      <c r="DK120" s="1021"/>
      <c r="DL120" s="1021">
        <v>2191249</v>
      </c>
      <c r="DM120" s="1021"/>
      <c r="DN120" s="1021"/>
      <c r="DO120" s="1021"/>
      <c r="DP120" s="1021"/>
      <c r="DQ120" s="1021">
        <v>1847331</v>
      </c>
      <c r="DR120" s="1021"/>
      <c r="DS120" s="1021"/>
      <c r="DT120" s="1021"/>
      <c r="DU120" s="1021"/>
      <c r="DV120" s="1022">
        <v>21.3</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1346546</v>
      </c>
      <c r="BR121" s="1014"/>
      <c r="BS121" s="1014"/>
      <c r="BT121" s="1014"/>
      <c r="BU121" s="1014"/>
      <c r="BV121" s="1014">
        <v>1762099</v>
      </c>
      <c r="BW121" s="1014"/>
      <c r="BX121" s="1014"/>
      <c r="BY121" s="1014"/>
      <c r="BZ121" s="1014"/>
      <c r="CA121" s="1014">
        <v>1199984</v>
      </c>
      <c r="CB121" s="1014"/>
      <c r="CC121" s="1014"/>
      <c r="CD121" s="1014"/>
      <c r="CE121" s="1014"/>
      <c r="CF121" s="1008">
        <v>13.8</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149890</v>
      </c>
      <c r="DH121" s="1014"/>
      <c r="DI121" s="1014"/>
      <c r="DJ121" s="1014"/>
      <c r="DK121" s="1014"/>
      <c r="DL121" s="1014">
        <v>142643</v>
      </c>
      <c r="DM121" s="1014"/>
      <c r="DN121" s="1014"/>
      <c r="DO121" s="1014"/>
      <c r="DP121" s="1014"/>
      <c r="DQ121" s="1014">
        <v>135239</v>
      </c>
      <c r="DR121" s="1014"/>
      <c r="DS121" s="1014"/>
      <c r="DT121" s="1014"/>
      <c r="DU121" s="1014"/>
      <c r="DV121" s="1015">
        <v>1.6</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442</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15074762</v>
      </c>
      <c r="BR122" s="1092"/>
      <c r="BS122" s="1092"/>
      <c r="BT122" s="1092"/>
      <c r="BU122" s="1092"/>
      <c r="BV122" s="1092">
        <v>14654437</v>
      </c>
      <c r="BW122" s="1092"/>
      <c r="BX122" s="1092"/>
      <c r="BY122" s="1092"/>
      <c r="BZ122" s="1092"/>
      <c r="CA122" s="1092">
        <v>14814272</v>
      </c>
      <c r="CB122" s="1092"/>
      <c r="CC122" s="1092"/>
      <c r="CD122" s="1092"/>
      <c r="CE122" s="1092"/>
      <c r="CF122" s="1112">
        <v>170.8</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v>36845</v>
      </c>
      <c r="DH122" s="1014"/>
      <c r="DI122" s="1014"/>
      <c r="DJ122" s="1014"/>
      <c r="DK122" s="1014"/>
      <c r="DL122" s="1014">
        <v>38660</v>
      </c>
      <c r="DM122" s="1014"/>
      <c r="DN122" s="1014"/>
      <c r="DO122" s="1014"/>
      <c r="DP122" s="1014"/>
      <c r="DQ122" s="1014">
        <v>50976</v>
      </c>
      <c r="DR122" s="1014"/>
      <c r="DS122" s="1014"/>
      <c r="DT122" s="1014"/>
      <c r="DU122" s="1014"/>
      <c r="DV122" s="1015">
        <v>0.6</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442</v>
      </c>
      <c r="AL123" s="1053"/>
      <c r="AM123" s="1053"/>
      <c r="AN123" s="1053"/>
      <c r="AO123" s="1054"/>
      <c r="AP123" s="1056" t="s">
        <v>127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472</v>
      </c>
      <c r="BP123" s="1100"/>
      <c r="BQ123" s="1159">
        <v>21066504</v>
      </c>
      <c r="BR123" s="1160"/>
      <c r="BS123" s="1160"/>
      <c r="BT123" s="1160"/>
      <c r="BU123" s="1160"/>
      <c r="BV123" s="1160">
        <v>21216319</v>
      </c>
      <c r="BW123" s="1160"/>
      <c r="BX123" s="1160"/>
      <c r="BY123" s="1160"/>
      <c r="BZ123" s="1160"/>
      <c r="CA123" s="1160">
        <v>20928960</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v>46077</v>
      </c>
      <c r="DH123" s="1053"/>
      <c r="DI123" s="1053"/>
      <c r="DJ123" s="1053"/>
      <c r="DK123" s="1054"/>
      <c r="DL123" s="1055">
        <v>52974</v>
      </c>
      <c r="DM123" s="1053"/>
      <c r="DN123" s="1053"/>
      <c r="DO123" s="1053"/>
      <c r="DP123" s="1054"/>
      <c r="DQ123" s="1055">
        <v>25834</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127</v>
      </c>
      <c r="AG124" s="1053"/>
      <c r="AH124" s="1053"/>
      <c r="AI124" s="1053"/>
      <c r="AJ124" s="1054"/>
      <c r="AK124" s="1055" t="s">
        <v>127</v>
      </c>
      <c r="AL124" s="1053"/>
      <c r="AM124" s="1053"/>
      <c r="AN124" s="1053"/>
      <c r="AO124" s="1054"/>
      <c r="AP124" s="1056" t="s">
        <v>437</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9.1999999999999993</v>
      </c>
      <c r="BR124" s="1122"/>
      <c r="BS124" s="1122"/>
      <c r="BT124" s="1122"/>
      <c r="BU124" s="1122"/>
      <c r="BV124" s="1122">
        <v>10.1</v>
      </c>
      <c r="BW124" s="1122"/>
      <c r="BX124" s="1122"/>
      <c r="BY124" s="1122"/>
      <c r="BZ124" s="1122"/>
      <c r="CA124" s="1122">
        <v>17</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5227</v>
      </c>
      <c r="DH124" s="1078"/>
      <c r="DI124" s="1078"/>
      <c r="DJ124" s="1078"/>
      <c r="DK124" s="1079"/>
      <c r="DL124" s="1077">
        <v>4767</v>
      </c>
      <c r="DM124" s="1078"/>
      <c r="DN124" s="1078"/>
      <c r="DO124" s="1078"/>
      <c r="DP124" s="1079"/>
      <c r="DQ124" s="1077">
        <v>4176</v>
      </c>
      <c r="DR124" s="1078"/>
      <c r="DS124" s="1078"/>
      <c r="DT124" s="1078"/>
      <c r="DU124" s="1079"/>
      <c r="DV124" s="1080">
        <v>0</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436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442</v>
      </c>
      <c r="DR125" s="1021"/>
      <c r="DS125" s="1021"/>
      <c r="DT125" s="1021"/>
      <c r="DU125" s="1021"/>
      <c r="DV125" s="1022" t="s">
        <v>442</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38677</v>
      </c>
      <c r="AB126" s="1053"/>
      <c r="AC126" s="1053"/>
      <c r="AD126" s="1053"/>
      <c r="AE126" s="1054"/>
      <c r="AF126" s="1055">
        <v>38677</v>
      </c>
      <c r="AG126" s="1053"/>
      <c r="AH126" s="1053"/>
      <c r="AI126" s="1053"/>
      <c r="AJ126" s="1054"/>
      <c r="AK126" s="1055">
        <v>38677</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447</v>
      </c>
      <c r="DH126" s="1014"/>
      <c r="DI126" s="1014"/>
      <c r="DJ126" s="1014"/>
      <c r="DK126" s="1014"/>
      <c r="DL126" s="1014" t="s">
        <v>127</v>
      </c>
      <c r="DM126" s="1014"/>
      <c r="DN126" s="1014"/>
      <c r="DO126" s="1014"/>
      <c r="DP126" s="1014"/>
      <c r="DQ126" s="1014" t="s">
        <v>447</v>
      </c>
      <c r="DR126" s="1014"/>
      <c r="DS126" s="1014"/>
      <c r="DT126" s="1014"/>
      <c r="DU126" s="1014"/>
      <c r="DV126" s="1015" t="s">
        <v>127</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10237</v>
      </c>
      <c r="AB127" s="1053"/>
      <c r="AC127" s="1053"/>
      <c r="AD127" s="1053"/>
      <c r="AE127" s="1054"/>
      <c r="AF127" s="1055">
        <v>6412</v>
      </c>
      <c r="AG127" s="1053"/>
      <c r="AH127" s="1053"/>
      <c r="AI127" s="1053"/>
      <c r="AJ127" s="1054"/>
      <c r="AK127" s="1055">
        <v>3870</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447</v>
      </c>
      <c r="DM127" s="1014"/>
      <c r="DN127" s="1014"/>
      <c r="DO127" s="1014"/>
      <c r="DP127" s="1014"/>
      <c r="DQ127" s="1014" t="s">
        <v>437</v>
      </c>
      <c r="DR127" s="1014"/>
      <c r="DS127" s="1014"/>
      <c r="DT127" s="1014"/>
      <c r="DU127" s="1014"/>
      <c r="DV127" s="1015" t="s">
        <v>447</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353150</v>
      </c>
      <c r="AB128" s="1142"/>
      <c r="AC128" s="1142"/>
      <c r="AD128" s="1142"/>
      <c r="AE128" s="1143"/>
      <c r="AF128" s="1144">
        <v>374745</v>
      </c>
      <c r="AG128" s="1142"/>
      <c r="AH128" s="1142"/>
      <c r="AI128" s="1142"/>
      <c r="AJ128" s="1143"/>
      <c r="AK128" s="1144">
        <v>264273</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127</v>
      </c>
      <c r="BG128" s="1149"/>
      <c r="BH128" s="1149"/>
      <c r="BI128" s="1149"/>
      <c r="BJ128" s="1149"/>
      <c r="BK128" s="1149"/>
      <c r="BL128" s="1150"/>
      <c r="BM128" s="1148">
        <v>13.34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10022491</v>
      </c>
      <c r="AB129" s="1053"/>
      <c r="AC129" s="1053"/>
      <c r="AD129" s="1053"/>
      <c r="AE129" s="1054"/>
      <c r="AF129" s="1055">
        <v>10042774</v>
      </c>
      <c r="AG129" s="1053"/>
      <c r="AH129" s="1053"/>
      <c r="AI129" s="1053"/>
      <c r="AJ129" s="1054"/>
      <c r="AK129" s="1055">
        <v>9932952</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127</v>
      </c>
      <c r="BG129" s="1163"/>
      <c r="BH129" s="1163"/>
      <c r="BI129" s="1163"/>
      <c r="BJ129" s="1163"/>
      <c r="BK129" s="1163"/>
      <c r="BL129" s="1164"/>
      <c r="BM129" s="1162">
        <v>18.34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1293689</v>
      </c>
      <c r="AB130" s="1053"/>
      <c r="AC130" s="1053"/>
      <c r="AD130" s="1053"/>
      <c r="AE130" s="1054"/>
      <c r="AF130" s="1055">
        <v>1293997</v>
      </c>
      <c r="AG130" s="1053"/>
      <c r="AH130" s="1053"/>
      <c r="AI130" s="1053"/>
      <c r="AJ130" s="1054"/>
      <c r="AK130" s="1055">
        <v>1261102</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2.9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8728802</v>
      </c>
      <c r="AB131" s="1078"/>
      <c r="AC131" s="1078"/>
      <c r="AD131" s="1078"/>
      <c r="AE131" s="1079"/>
      <c r="AF131" s="1077">
        <v>8748777</v>
      </c>
      <c r="AG131" s="1078"/>
      <c r="AH131" s="1078"/>
      <c r="AI131" s="1078"/>
      <c r="AJ131" s="1079"/>
      <c r="AK131" s="1077">
        <v>8671850</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17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3.688432846</v>
      </c>
      <c r="AB132" s="1194"/>
      <c r="AC132" s="1194"/>
      <c r="AD132" s="1194"/>
      <c r="AE132" s="1195"/>
      <c r="AF132" s="1196">
        <v>2.265802409</v>
      </c>
      <c r="AG132" s="1194"/>
      <c r="AH132" s="1194"/>
      <c r="AI132" s="1194"/>
      <c r="AJ132" s="1195"/>
      <c r="AK132" s="1196">
        <v>2.9260192460000001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4.4000000000000004</v>
      </c>
      <c r="AB133" s="1177"/>
      <c r="AC133" s="1177"/>
      <c r="AD133" s="1177"/>
      <c r="AE133" s="1178"/>
      <c r="AF133" s="1176">
        <v>3.5</v>
      </c>
      <c r="AG133" s="1177"/>
      <c r="AH133" s="1177"/>
      <c r="AI133" s="1177"/>
      <c r="AJ133" s="1178"/>
      <c r="AK133" s="1176">
        <v>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nQhJBYUXuaUeBlnThYD4EDT1oY1wY5NZe2GUpzUqvkYDeOPzH2g8ubGZ5HUdABCukobNyDo5S5EG1G9aVDTAA==" saltValue="htXIBw1xbxUglGMlExt7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5" zoomScaleNormal="85" zoomScaleSheetLayoutView="6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M6sa+xr7VXEH4K3YpZ5L3zQJPqgwZVU6/k8zmZB4XirvC6umhKFbkS754GMeiFr53jzwRRdycBTKmRQZ/4wSg==" saltValue="p1K75EU851NJQtgbCit3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5" zoomScaleNormal="6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X0F58brmlsWFOVdtGDYf5c+715MJCSoG4d28vpNlhrY43YJmEUgmRbDQxZWUcF3uOd6TUZnhgUxYHQT17PAA==" saltValue="wRCFlWdHXbLbBqapurc0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5" zoomScaleSheetLayoutView="6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3443688</v>
      </c>
      <c r="AP9" s="313">
        <v>94072</v>
      </c>
      <c r="AQ9" s="314">
        <v>85177</v>
      </c>
      <c r="AR9" s="315">
        <v>10.4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134254</v>
      </c>
      <c r="AP10" s="316">
        <v>3667</v>
      </c>
      <c r="AQ10" s="317">
        <v>6907</v>
      </c>
      <c r="AR10" s="318">
        <v>-46.9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1947</v>
      </c>
      <c r="AP11" s="316">
        <v>53</v>
      </c>
      <c r="AQ11" s="317">
        <v>10862</v>
      </c>
      <c r="AR11" s="318">
        <v>-99.5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1188</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v>0</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183703</v>
      </c>
      <c r="AP14" s="316">
        <v>5018</v>
      </c>
      <c r="AQ14" s="317">
        <v>3894</v>
      </c>
      <c r="AR14" s="318">
        <v>28.9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151242</v>
      </c>
      <c r="AP15" s="316">
        <v>4132</v>
      </c>
      <c r="AQ15" s="317">
        <v>2213</v>
      </c>
      <c r="AR15" s="318">
        <v>86.7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-146709</v>
      </c>
      <c r="AP16" s="316">
        <v>-4008</v>
      </c>
      <c r="AQ16" s="317">
        <v>-7350</v>
      </c>
      <c r="AR16" s="318">
        <v>-45.5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3768125</v>
      </c>
      <c r="AP17" s="316">
        <v>102935</v>
      </c>
      <c r="AQ17" s="317">
        <v>102890</v>
      </c>
      <c r="AR17" s="318">
        <v>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11.83</v>
      </c>
      <c r="AP21" s="329">
        <v>9.36</v>
      </c>
      <c r="AQ21" s="330">
        <v>2.4700000000000002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103.5</v>
      </c>
      <c r="AP22" s="334">
        <v>97.4</v>
      </c>
      <c r="AQ22" s="335">
        <v>6.1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1521067</v>
      </c>
      <c r="AP32" s="343">
        <v>41551</v>
      </c>
      <c r="AQ32" s="344">
        <v>58829</v>
      </c>
      <c r="AR32" s="345">
        <v>-29.4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215500</v>
      </c>
      <c r="AP35" s="343">
        <v>5887</v>
      </c>
      <c r="AQ35" s="344">
        <v>16408</v>
      </c>
      <c r="AR35" s="345">
        <v>-64.099999999999994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t="s">
        <v>511</v>
      </c>
      <c r="AP36" s="343" t="s">
        <v>511</v>
      </c>
      <c r="AQ36" s="344">
        <v>2516</v>
      </c>
      <c r="AR36" s="345" t="s">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42547</v>
      </c>
      <c r="AP37" s="343">
        <v>1162</v>
      </c>
      <c r="AQ37" s="344">
        <v>345</v>
      </c>
      <c r="AR37" s="345">
        <v>236.8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1</v>
      </c>
      <c r="AP38" s="346">
        <v>0</v>
      </c>
      <c r="AQ38" s="347">
        <v>2</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-264273</v>
      </c>
      <c r="AP39" s="343">
        <v>-7219</v>
      </c>
      <c r="AQ39" s="344">
        <v>-6030</v>
      </c>
      <c r="AR39" s="345">
        <v>19.7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-1261102</v>
      </c>
      <c r="AP40" s="343">
        <v>-34450</v>
      </c>
      <c r="AQ40" s="344">
        <v>-49894</v>
      </c>
      <c r="AR40" s="345">
        <v>-31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253740</v>
      </c>
      <c r="AP41" s="343">
        <v>6931</v>
      </c>
      <c r="AQ41" s="344">
        <v>22182</v>
      </c>
      <c r="AR41" s="345">
        <v>-68.8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1982882</v>
      </c>
      <c r="AN51" s="365">
        <v>52106</v>
      </c>
      <c r="AO51" s="366">
        <v>-6</v>
      </c>
      <c r="AP51" s="367">
        <v>63727</v>
      </c>
      <c r="AQ51" s="368">
        <v>10.5</v>
      </c>
      <c r="AR51" s="369">
        <v>-16.5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1692148</v>
      </c>
      <c r="AN52" s="373">
        <v>44466</v>
      </c>
      <c r="AO52" s="374">
        <v>14</v>
      </c>
      <c r="AP52" s="375">
        <v>34577</v>
      </c>
      <c r="AQ52" s="376">
        <v>29.3</v>
      </c>
      <c r="AR52" s="377">
        <v>-15.3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2068448</v>
      </c>
      <c r="AN53" s="365">
        <v>54818</v>
      </c>
      <c r="AO53" s="366">
        <v>5.2</v>
      </c>
      <c r="AP53" s="367">
        <v>66954</v>
      </c>
      <c r="AQ53" s="368">
        <v>5.0999999999999996</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1657094</v>
      </c>
      <c r="AN54" s="373">
        <v>43916</v>
      </c>
      <c r="AO54" s="374">
        <v>-1.2</v>
      </c>
      <c r="AP54" s="375">
        <v>37305</v>
      </c>
      <c r="AQ54" s="376">
        <v>7.9</v>
      </c>
      <c r="AR54" s="377">
        <v>-9.1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2057922</v>
      </c>
      <c r="AN55" s="365">
        <v>54863</v>
      </c>
      <c r="AO55" s="366">
        <v>0.1</v>
      </c>
      <c r="AP55" s="367">
        <v>72656</v>
      </c>
      <c r="AQ55" s="368">
        <v>8.5</v>
      </c>
      <c r="AR55" s="369">
        <v>-8.4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1899974</v>
      </c>
      <c r="AN56" s="373">
        <v>50652</v>
      </c>
      <c r="AO56" s="374">
        <v>15.3</v>
      </c>
      <c r="AP56" s="375">
        <v>36448</v>
      </c>
      <c r="AQ56" s="376">
        <v>-2.2999999999999998</v>
      </c>
      <c r="AR56" s="377">
        <v>17.600000000000001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2996543</v>
      </c>
      <c r="AN57" s="365">
        <v>80896</v>
      </c>
      <c r="AO57" s="366">
        <v>47.5</v>
      </c>
      <c r="AP57" s="367">
        <v>65080</v>
      </c>
      <c r="AQ57" s="368">
        <v>-10.4</v>
      </c>
      <c r="AR57" s="369">
        <v>57.9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2595603</v>
      </c>
      <c r="AN58" s="373">
        <v>70072</v>
      </c>
      <c r="AO58" s="374">
        <v>38.299999999999997</v>
      </c>
      <c r="AP58" s="375">
        <v>38201</v>
      </c>
      <c r="AQ58" s="376">
        <v>4.8</v>
      </c>
      <c r="AR58" s="377">
        <v>33.5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4148991</v>
      </c>
      <c r="AN59" s="365">
        <v>113339</v>
      </c>
      <c r="AO59" s="366">
        <v>40.1</v>
      </c>
      <c r="AP59" s="367">
        <v>79288</v>
      </c>
      <c r="AQ59" s="368">
        <v>21.8</v>
      </c>
      <c r="AR59" s="369">
        <v>18.3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3033020</v>
      </c>
      <c r="AN60" s="373">
        <v>82854</v>
      </c>
      <c r="AO60" s="374">
        <v>18.2</v>
      </c>
      <c r="AP60" s="375">
        <v>41870</v>
      </c>
      <c r="AQ60" s="376">
        <v>9.6</v>
      </c>
      <c r="AR60" s="377">
        <v>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2650957</v>
      </c>
      <c r="AN61" s="380">
        <v>71204</v>
      </c>
      <c r="AO61" s="381">
        <v>17.399999999999999</v>
      </c>
      <c r="AP61" s="382">
        <v>69541</v>
      </c>
      <c r="AQ61" s="383">
        <v>7.1</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2175568</v>
      </c>
      <c r="AN62" s="373">
        <v>58392</v>
      </c>
      <c r="AO62" s="374">
        <v>16.899999999999999</v>
      </c>
      <c r="AP62" s="375">
        <v>37680</v>
      </c>
      <c r="AQ62" s="376">
        <v>9.9</v>
      </c>
      <c r="AR62" s="377">
        <v>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l8KHBEFQjufbtzarsPtMYCEizi4cxnB4LHnjTROdJQ+4gZbIFsLpx9eS6zvYzQWDrpZlKqylffw2rvC1/7nEg==" saltValue="3pJw+5fTwO26gV3JxJ27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LPlZxym+Rx9KbjQNBw7EqOhVNPgD0IrcZ0nMw6EXj//wajSJsYYT81qZPil9ahb6IM+ougIK/UJ/AcOdiHYujA==" saltValue="871nhYTysGh2cRmFj3zR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2Qe/CbkKU/TwDXTkVsphw7b2BLEYxlp4EOBTDhNzQ14++L6kuY/B7b58qGo2cfz9s0/bR49tkfunFtp57FfwIw==" saltValue="UEeimx52nIBsgxFyd+Y6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22.31</v>
      </c>
      <c r="G47" s="12">
        <v>29.22</v>
      </c>
      <c r="H47" s="12">
        <v>28.39</v>
      </c>
      <c r="I47" s="12">
        <v>30.95</v>
      </c>
      <c r="J47" s="13">
        <v>33.590000000000003</v>
      </c>
    </row>
    <row r="48" spans="2:10" ht="57.75" customHeight="1" x14ac:dyDescent="0.15">
      <c r="B48" s="14"/>
      <c r="C48" s="1238" t="s">
        <v>4</v>
      </c>
      <c r="D48" s="1238"/>
      <c r="E48" s="1239"/>
      <c r="F48" s="15">
        <v>8.73</v>
      </c>
      <c r="G48" s="16">
        <v>8.73</v>
      </c>
      <c r="H48" s="16">
        <v>8.57</v>
      </c>
      <c r="I48" s="16">
        <v>8.19</v>
      </c>
      <c r="J48" s="17">
        <v>8</v>
      </c>
    </row>
    <row r="49" spans="2:10" ht="57.75" customHeight="1" thickBot="1" x14ac:dyDescent="0.2">
      <c r="B49" s="18"/>
      <c r="C49" s="1240" t="s">
        <v>5</v>
      </c>
      <c r="D49" s="1240"/>
      <c r="E49" s="1241"/>
      <c r="F49" s="19">
        <v>1.92</v>
      </c>
      <c r="G49" s="20">
        <v>0.78</v>
      </c>
      <c r="H49" s="20" t="s">
        <v>558</v>
      </c>
      <c r="I49" s="20" t="s">
        <v>559</v>
      </c>
      <c r="J49" s="21" t="s">
        <v>560</v>
      </c>
    </row>
    <row r="50" spans="2:10" ht="13.5" customHeight="1" x14ac:dyDescent="0.15"/>
  </sheetData>
  <sheetProtection algorithmName="SHA-512" hashValue="SBA2iHBupplZlzxJnc1cOA4cCegM32kboiwoWnireWZQ+8kGf9ugUtZ/acgSJlidsHOlqVZNSV/DTm1cK7cw7A==" saltValue="+hym4xDhaNpqFmHl9eSD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2021-10-25T02:13:50Z</cp:lastPrinted>
  <dcterms:created xsi:type="dcterms:W3CDTF">2021-02-05T02:50:12Z</dcterms:created>
  <dcterms:modified xsi:type="dcterms:W3CDTF">2021-10-29T00:33:30Z</dcterms:modified>
  <cp:category/>
</cp:coreProperties>
</file>